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Ｐ用年間行事・大会要項・申込書\"/>
    </mc:Choice>
  </mc:AlternateContent>
  <xr:revisionPtr revIDLastSave="0" documentId="13_ncr:1_{58827FEF-2531-435A-B865-D2F82AF6C2CE}" xr6:coauthVersionLast="47" xr6:coauthVersionMax="47" xr10:uidLastSave="{00000000-0000-0000-0000-000000000000}"/>
  <bookViews>
    <workbookView xWindow="-110" yWindow="-110" windowWidth="19420" windowHeight="10420" tabRatio="719" xr2:uid="{EC9FA948-F954-4C08-96B7-45E275E844F9}"/>
  </bookViews>
  <sheets>
    <sheet name="申込ﾁｰﾑ１" sheetId="2" r:id="rId1"/>
    <sheet name="申込ﾁｰﾑ２" sheetId="5" r:id="rId2"/>
    <sheet name="申込ﾁｰﾑ３" sheetId="6" r:id="rId3"/>
    <sheet name="申込ﾁｰﾑ４" sheetId="7" r:id="rId4"/>
    <sheet name="申込ﾁｰﾑ５" sheetId="8" r:id="rId5"/>
    <sheet name="2ﾁｰﾑ以上自動集計表" sheetId="10" r:id="rId6"/>
  </sheets>
  <definedNames>
    <definedName name="_xlnm.Print_Area" localSheetId="0">申込ﾁｰﾑ１!$A$1:$J$26</definedName>
    <definedName name="_xlnm.Print_Area" localSheetId="1">申込ﾁｰﾑ２!$A$1:$J$26</definedName>
    <definedName name="_xlnm.Print_Area" localSheetId="2">申込ﾁｰﾑ３!$A$1:$J$26</definedName>
    <definedName name="_xlnm.Print_Area" localSheetId="3">申込ﾁｰﾑ４!$A$1:$J$26</definedName>
    <definedName name="_xlnm.Print_Area" localSheetId="4">申込ﾁｰﾑ５!$A$1:$J$26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B1" i="7"/>
  <c r="B1" i="6"/>
  <c r="B1" i="5"/>
  <c r="C4" i="10" l="1"/>
  <c r="C6" i="10" l="1"/>
  <c r="C5" i="10"/>
  <c r="D24" i="8"/>
  <c r="F24" i="8" s="1"/>
  <c r="I23" i="8"/>
  <c r="J23" i="8" s="1"/>
  <c r="E23" i="8"/>
  <c r="F23" i="8" s="1"/>
  <c r="G22" i="8"/>
  <c r="D24" i="7"/>
  <c r="F24" i="7" s="1"/>
  <c r="I23" i="7"/>
  <c r="J23" i="7" s="1"/>
  <c r="E23" i="7"/>
  <c r="F23" i="7" s="1"/>
  <c r="G22" i="7"/>
  <c r="D24" i="6"/>
  <c r="F24" i="6" s="1"/>
  <c r="I23" i="6"/>
  <c r="J23" i="6" s="1"/>
  <c r="E23" i="6"/>
  <c r="F23" i="6" s="1"/>
  <c r="G22" i="6"/>
  <c r="D24" i="5"/>
  <c r="I23" i="5"/>
  <c r="E23" i="5"/>
  <c r="G22" i="5"/>
  <c r="D24" i="2"/>
  <c r="F24" i="2" s="1"/>
  <c r="I23" i="2"/>
  <c r="J23" i="2" s="1"/>
  <c r="E23" i="2"/>
  <c r="F23" i="2" s="1"/>
  <c r="H24" i="7" l="1"/>
  <c r="H24" i="6"/>
  <c r="F24" i="5"/>
  <c r="E11" i="10"/>
  <c r="G11" i="10" s="1"/>
  <c r="F23" i="5"/>
  <c r="H24" i="5" s="1"/>
  <c r="E9" i="10"/>
  <c r="G9" i="10" s="1"/>
  <c r="J23" i="5"/>
  <c r="E10" i="10"/>
  <c r="G10" i="10" s="1"/>
  <c r="H24" i="8"/>
  <c r="H24" i="2"/>
  <c r="G12" i="10" l="1"/>
  <c r="G22" i="2"/>
</calcChain>
</file>

<file path=xl/sharedStrings.xml><?xml version="1.0" encoding="utf-8"?>
<sst xmlns="http://schemas.openxmlformats.org/spreadsheetml/2006/main" count="207" uniqueCount="43">
  <si>
    <t>○競技種目</t>
    <rPh sb="1" eb="3">
      <t>キョウギ</t>
    </rPh>
    <rPh sb="3" eb="5">
      <t>シュモク</t>
    </rPh>
    <phoneticPr fontId="3"/>
  </si>
  <si>
    <t>○申込責任者</t>
    <rPh sb="1" eb="3">
      <t>モウシコミ</t>
    </rPh>
    <rPh sb="3" eb="6">
      <t>セキニンシャ</t>
    </rPh>
    <phoneticPr fontId="3"/>
  </si>
  <si>
    <t>支　部　名</t>
    <rPh sb="0" eb="1">
      <t>シ</t>
    </rPh>
    <rPh sb="2" eb="3">
      <t>ブ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</si>
  <si>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</si>
  <si>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○参加者名簿</t>
    <rPh sb="1" eb="4">
      <t>サンカシャ</t>
    </rPh>
    <rPh sb="4" eb="6">
      <t>メイボ</t>
    </rPh>
    <phoneticPr fontId="3"/>
  </si>
  <si>
    <t>チーム名</t>
    <rPh sb="3" eb="4">
      <t>メイ</t>
    </rPh>
    <phoneticPr fontId="3"/>
  </si>
  <si>
    <t>氏名</t>
    <rPh sb="0" eb="2">
      <t>シメイ</t>
    </rPh>
    <phoneticPr fontId="3"/>
  </si>
  <si>
    <t>弁当注文</t>
    <rPh sb="0" eb="2">
      <t>ベントウ</t>
    </rPh>
    <rPh sb="2" eb="4">
      <t>チュウモン</t>
    </rPh>
    <phoneticPr fontId="3"/>
  </si>
  <si>
    <t>キャプテン</t>
    <phoneticPr fontId="3"/>
  </si>
  <si>
    <t>選　　　手</t>
    <rPh sb="0" eb="1">
      <t>セン</t>
    </rPh>
    <rPh sb="4" eb="5">
      <t>テ</t>
    </rPh>
    <phoneticPr fontId="3"/>
  </si>
  <si>
    <t>年齢合計</t>
    <rPh sb="0" eb="2">
      <t>ネンレイ</t>
    </rPh>
    <rPh sb="2" eb="4">
      <t>ゴウケイ</t>
    </rPh>
    <phoneticPr fontId="3"/>
  </si>
  <si>
    <t>参加料</t>
    <rPh sb="0" eb="3">
      <t>サンカリョウ</t>
    </rPh>
    <phoneticPr fontId="3"/>
  </si>
  <si>
    <t>会員　　　　　　　　　</t>
    <rPh sb="0" eb="2">
      <t>カイイン</t>
    </rPh>
    <phoneticPr fontId="3"/>
  </si>
  <si>
    <t>非会員</t>
    <rPh sb="0" eb="3">
      <t>ヒカイイン</t>
    </rPh>
    <phoneticPr fontId="3"/>
  </si>
  <si>
    <t>弁当（飲物込）</t>
    <rPh sb="0" eb="2">
      <t>ベントウ</t>
    </rPh>
    <rPh sb="3" eb="5">
      <t>ノミモノ</t>
    </rPh>
    <rPh sb="5" eb="6">
      <t>コミ</t>
    </rPh>
    <phoneticPr fontId="3"/>
  </si>
  <si>
    <t>＝</t>
    <phoneticPr fontId="2"/>
  </si>
  <si>
    <t>合計</t>
    <rPh sb="0" eb="2">
      <t>ゴウケイ</t>
    </rPh>
    <phoneticPr fontId="3"/>
  </si>
  <si>
    <t>＊申込先　→</t>
    <rPh sb="1" eb="3">
      <t>モウシコミ</t>
    </rPh>
    <rPh sb="3" eb="4">
      <t>サキ</t>
    </rPh>
    <phoneticPr fontId="3"/>
  </si>
  <si>
    <t>喜久山円事務局長</t>
    <rPh sb="0" eb="1">
      <t>キ</t>
    </rPh>
    <rPh sb="1" eb="3">
      <t>クヤマ</t>
    </rPh>
    <rPh sb="3" eb="4">
      <t>マドカ</t>
    </rPh>
    <rPh sb="4" eb="6">
      <t>ジム</t>
    </rPh>
    <rPh sb="6" eb="8">
      <t>キョクチョウ</t>
    </rPh>
    <phoneticPr fontId="3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</si>
  <si>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</si>
  <si>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</si>
  <si>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</si>
  <si>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</si>
  <si>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×</t>
    <phoneticPr fontId="2"/>
  </si>
  <si>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</si>
  <si>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</si>
  <si>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性別
男女選択</t>
    <rPh sb="0" eb="2">
      <t>セイベツ</t>
    </rPh>
    <rPh sb="3" eb="5">
      <t>ダンジョ</t>
    </rPh>
    <rPh sb="5" eb="7">
      <t>センタク</t>
    </rPh>
    <phoneticPr fontId="3"/>
  </si>
  <si>
    <t>B級保持
○×選択</t>
    <rPh sb="1" eb="2">
      <t>キュウ</t>
    </rPh>
    <rPh sb="2" eb="4">
      <t>ホジ</t>
    </rPh>
    <rPh sb="7" eb="9">
      <t>センタク</t>
    </rPh>
    <phoneticPr fontId="3"/>
  </si>
  <si>
    <t>年齢
手書き</t>
    <rPh sb="0" eb="2">
      <t>ネンレイ</t>
    </rPh>
    <rPh sb="3" eb="5">
      <t>テガ</t>
    </rPh>
    <phoneticPr fontId="3"/>
  </si>
  <si>
    <t>会員/非会員</t>
    <rPh sb="0" eb="2">
      <t>カイイン</t>
    </rPh>
    <rPh sb="3" eb="4">
      <t>ヒ</t>
    </rPh>
    <rPh sb="4" eb="6">
      <t>カイイン</t>
    </rPh>
    <phoneticPr fontId="3"/>
  </si>
  <si>
    <t>氏　　名</t>
    <rPh sb="0" eb="1">
      <t>シ</t>
    </rPh>
    <rPh sb="3" eb="4">
      <t>ナ</t>
    </rPh>
    <phoneticPr fontId="3"/>
  </si>
  <si>
    <t>＊自動計算しますので、各セルの指示に従って入力してください。</t>
    <rPh sb="1" eb="5">
      <t>ジドウケイサン</t>
    </rPh>
    <rPh sb="11" eb="12">
      <t>カク</t>
    </rPh>
    <rPh sb="15" eb="17">
      <t>シジ</t>
    </rPh>
    <rPh sb="18" eb="19">
      <t>シタガ</t>
    </rPh>
    <rPh sb="21" eb="23">
      <t>ニュウリョク</t>
    </rPh>
    <phoneticPr fontId="3"/>
  </si>
  <si>
    <t>出場種目をクリック</t>
    <rPh sb="0" eb="2">
      <t>シュツジョウ</t>
    </rPh>
    <rPh sb="2" eb="4">
      <t>シュモク</t>
    </rPh>
    <phoneticPr fontId="2"/>
  </si>
  <si>
    <t>年齢
手入力</t>
    <rPh sb="0" eb="2">
      <t>ネンレイ</t>
    </rPh>
    <rPh sb="3" eb="4">
      <t>テ</t>
    </rPh>
    <rPh sb="4" eb="6">
      <t>ニュウリョク</t>
    </rPh>
    <phoneticPr fontId="3"/>
  </si>
  <si>
    <t>○参加料等</t>
    <rPh sb="1" eb="5">
      <t>サンカリョウトウ</t>
    </rPh>
    <phoneticPr fontId="2"/>
  </si>
  <si>
    <t>参加料：会員</t>
    <rPh sb="0" eb="3">
      <t>サンカリョウ</t>
    </rPh>
    <rPh sb="4" eb="6">
      <t>カイイン</t>
    </rPh>
    <phoneticPr fontId="2"/>
  </si>
  <si>
    <t>参加料：非会員</t>
    <rPh sb="0" eb="3">
      <t>サンカリョウ</t>
    </rPh>
    <rPh sb="4" eb="5">
      <t>ヒ</t>
    </rPh>
    <rPh sb="5" eb="7">
      <t>カイイン</t>
    </rPh>
    <phoneticPr fontId="2"/>
  </si>
  <si>
    <t>弁当（飲物込）</t>
    <rPh sb="0" eb="2">
      <t>ベントウ</t>
    </rPh>
    <rPh sb="3" eb="4">
      <t>ノ</t>
    </rPh>
    <rPh sb="4" eb="5">
      <t>モノ</t>
    </rPh>
    <rPh sb="5" eb="6">
      <t>コ</t>
    </rPh>
    <phoneticPr fontId="2"/>
  </si>
  <si>
    <t>南城市ミニバレー普及交流大会申込書</t>
    <rPh sb="0" eb="3">
      <t>ナンジョウシ</t>
    </rPh>
    <rPh sb="8" eb="14">
      <t>フキュウコウリュウタイカイ</t>
    </rPh>
    <rPh sb="14" eb="17">
      <t>モウシコミショ</t>
    </rPh>
    <phoneticPr fontId="3"/>
  </si>
  <si>
    <t>＊2チーム以上の申込は、必ず「自動集計」シートを提出して下さい。</t>
    <rPh sb="5" eb="7">
      <t>イジョウ</t>
    </rPh>
    <rPh sb="8" eb="10">
      <t>モウシコミ</t>
    </rPh>
    <rPh sb="12" eb="13">
      <t>カナラ</t>
    </rPh>
    <rPh sb="15" eb="17">
      <t>ジドウ</t>
    </rPh>
    <rPh sb="17" eb="19">
      <t>シュウケイ</t>
    </rPh>
    <rPh sb="24" eb="26">
      <t>テイシュツ</t>
    </rPh>
    <rPh sb="28" eb="29">
      <t>クダ</t>
    </rPh>
    <phoneticPr fontId="2"/>
  </si>
  <si>
    <t>南城市ミニバレー普及交流大会申込集計表</t>
    <rPh sb="0" eb="3">
      <t>ナンジョウシ</t>
    </rPh>
    <rPh sb="8" eb="14">
      <t>フキュウコウリュウタイカイ</t>
    </rPh>
    <rPh sb="14" eb="16">
      <t>モウシコミ</t>
    </rPh>
    <rPh sb="16" eb="18">
      <t>シュウケイ</t>
    </rPh>
    <rPh sb="18" eb="19">
      <t>ヒョウ</t>
    </rPh>
    <phoneticPr fontId="3"/>
  </si>
  <si>
    <t>e-mail :</t>
    <phoneticPr fontId="2"/>
  </si>
  <si>
    <t>mini.itoman@gmail.com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</si>
</sst>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&quot;＝&quot;#,##0&quot;円&quot;"/>
    <numFmt numFmtId="179" formatCode="#,##0&quot;人&quot;"/>
    <numFmt numFmtId="180" formatCode="\×#,##0&quot;人&quot;"/>
    <numFmt numFmtId="181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6" fillId="0" borderId="0" xfId="0" applyFont="1">
      <alignment vertical="center"/>
    </xf>
    <xf numFmtId="38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180" fontId="0" fillId="2" borderId="3" xfId="1" applyNumberFormat="1" applyFont="1" applyFill="1" applyBorder="1" applyAlignment="1">
      <alignment horizontal="center" vertical="center"/>
    </xf>
    <xf numFmtId="178" fontId="5" fillId="0" borderId="3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38" fontId="5" fillId="0" borderId="3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>
      <alignment vertical="center"/>
    </xf>
    <xf numFmtId="181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10" fillId="0" borderId="0" xfId="2">
      <alignment vertical="center"/>
    </xf>
    <xf numFmtId="38" fontId="11" fillId="0" borderId="7" xfId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2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2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6156" name="Option Button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6157" name="Option Butto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6158" name="Option 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6159" name="Option 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3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6160" name="Option Butto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3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6161" name="Option 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3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3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6163" name="Option Button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3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4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4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4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4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4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7185" name="Option Button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4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7186" name="Option Button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4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7187" name="Option Button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4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2</xdr:row>
          <xdr:rowOff>0</xdr:rowOff>
        </xdr:from>
        <xdr:to>
          <xdr:col>4</xdr:col>
          <xdr:colOff>381000</xdr:colOff>
          <xdr:row>2</xdr:row>
          <xdr:rowOff>285750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5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交流の部（エンジョイ含む）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6350</xdr:rowOff>
        </xdr:from>
        <xdr:to>
          <xdr:col>3</xdr:col>
          <xdr:colOff>450850</xdr:colOff>
          <xdr:row>3</xdr:row>
          <xdr:rowOff>298450</xdr:rowOff>
        </xdr:to>
        <xdr:sp macro="" textlink="">
          <xdr:nvSpPr>
            <xdr:cNvPr id="8205" name="Option Button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5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311150</xdr:rowOff>
        </xdr:from>
        <xdr:to>
          <xdr:col>3</xdr:col>
          <xdr:colOff>260350</xdr:colOff>
          <xdr:row>5</xdr:row>
          <xdr:rowOff>273050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5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混成50歳以上の部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5</xdr:row>
          <xdr:rowOff>6350</xdr:rowOff>
        </xdr:from>
        <xdr:to>
          <xdr:col>8</xdr:col>
          <xdr:colOff>139700</xdr:colOff>
          <xdr:row>5</xdr:row>
          <xdr:rowOff>292100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5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フリー60歳以上の部（男女不問）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527050</xdr:colOff>
          <xdr:row>1</xdr:row>
          <xdr:rowOff>292100</xdr:rowOff>
        </xdr:from>
        <xdr:to>
          <xdr:col>6</xdr:col>
          <xdr:colOff>431800</xdr:colOff>
          <xdr:row>2</xdr:row>
          <xdr:rowOff>292100</xdr:rowOff>
        </xdr:to>
        <xdr:sp macro="" textlink="">
          <xdr:nvSpPr>
            <xdr:cNvPr id="8208" name="Option 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5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ふれあいの部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520700</xdr:colOff>
          <xdr:row>3</xdr:row>
          <xdr:rowOff>50800</xdr:rowOff>
        </xdr:from>
        <xdr:to>
          <xdr:col>6</xdr:col>
          <xdr:colOff>133350</xdr:colOff>
          <xdr:row>3</xdr:row>
          <xdr:rowOff>292100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5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3</xdr:row>
          <xdr:rowOff>317500</xdr:rowOff>
        </xdr:from>
        <xdr:to>
          <xdr:col>3</xdr:col>
          <xdr:colOff>469900</xdr:colOff>
          <xdr:row>4</xdr:row>
          <xdr:rowOff>304800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5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混成40歳未満の部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546100</xdr:colOff>
          <xdr:row>4</xdr:row>
          <xdr:rowOff>63500</xdr:rowOff>
        </xdr:from>
        <xdr:to>
          <xdr:col>6</xdr:col>
          <xdr:colOff>527050</xdr:colOff>
          <xdr:row>4</xdr:row>
          <xdr:rowOff>292100</xdr:rowOff>
        </xdr:to>
        <xdr:sp macro="" textlink="">
          <xdr:nvSpPr>
            <xdr:cNvPr id="8211" name="Option Button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5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混成40歳以上の部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i.itoman@gmail.com" TargetMode="External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5" Type="http://schemas.openxmlformats.org/officeDocument/2006/relationships/ctrlProp" Target="../ctrlProps/ctrlProp33.xml"/><Relationship Id="rId10" Type="http://schemas.openxmlformats.org/officeDocument/2006/relationships/ctrlProp" Target="../ctrlProps/ctrlProp38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54C3-7B9E-4ECA-964B-11AB50DFCF0E}">
  <dimension ref="A1:L27"/>
  <sheetViews>
    <sheetView tabSelected="1" zoomScaleNormal="100" workbookViewId="0">
      <selection activeCell="F31" sqref="F31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.9140625" style="4" hidden="1" customWidth="1"/>
    <col min="13" max="16384" width="8.25" style="1"/>
  </cols>
  <sheetData>
    <row r="1" spans="1:12" ht="35.5" customHeight="1" x14ac:dyDescent="0.55000000000000004">
      <c r="A1"/>
      <c r="B1" s="32" t="s">
        <v>38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32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30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27</v>
      </c>
      <c r="D15" s="26" t="s">
        <v>6</v>
      </c>
      <c r="E15" s="27"/>
      <c r="F15" s="16" t="s">
        <v>26</v>
      </c>
      <c r="G15" s="16" t="s">
        <v>28</v>
      </c>
      <c r="H15" s="30" t="s">
        <v>29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22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23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20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21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24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25</v>
      </c>
    </row>
    <row r="22" spans="1:12" ht="31.5" customHeight="1" x14ac:dyDescent="0.55000000000000004">
      <c r="B22" s="2"/>
      <c r="C22" s="5"/>
      <c r="D22" s="26"/>
      <c r="E22" s="27"/>
      <c r="F22" s="5" t="s">
        <v>10</v>
      </c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11</v>
      </c>
      <c r="C23" s="6" t="s">
        <v>12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13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14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16</v>
      </c>
      <c r="H24" s="27">
        <f>IF(F23="","",SUM(F23,J23,F24))</f>
        <v>0</v>
      </c>
      <c r="I24" s="27"/>
      <c r="J24" s="3"/>
    </row>
    <row r="25" spans="1:12" ht="23.25" customHeight="1" x14ac:dyDescent="0.55000000000000004">
      <c r="A25" s="1" t="s">
        <v>31</v>
      </c>
    </row>
    <row r="26" spans="1:12" ht="23.25" customHeight="1" x14ac:dyDescent="0.55000000000000004">
      <c r="A26" s="9" t="s">
        <v>17</v>
      </c>
      <c r="B26" s="9"/>
      <c r="C26" s="9" t="s">
        <v>18</v>
      </c>
      <c r="D26" s="9"/>
      <c r="E26" s="9"/>
      <c r="F26" t="s">
        <v>41</v>
      </c>
      <c r="G26" s="24" t="s">
        <v>42</v>
      </c>
    </row>
    <row r="27" spans="1:12" x14ac:dyDescent="0.55000000000000004">
      <c r="A27" s="25" t="s">
        <v>39</v>
      </c>
    </row>
  </sheetData>
  <dataConsolidate/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C16:C21 J16:J21" xr:uid="{F789927D-93E5-4A37-9B8E-246729FBAF31}">
      <formula1>$L$16:$L$17</formula1>
    </dataValidation>
    <dataValidation type="list" allowBlank="1" showInputMessage="1" showErrorMessage="1" sqref="F16:F21" xr:uid="{668708E5-EAF4-495B-9353-3F60F813FCA3}">
      <formula1>$L$18:$L$19</formula1>
    </dataValidation>
    <dataValidation type="list" allowBlank="1" showInputMessage="1" showErrorMessage="1" sqref="H16:I21" xr:uid="{1DC82CD3-2B9C-4D03-9367-7F96D1D10573}">
      <formula1>$L$20:$L$21</formula1>
    </dataValidation>
  </dataValidations>
  <hyperlinks>
    <hyperlink ref="G26" r:id="rId1" xr:uid="{BEA59D77-8680-4A07-A2ED-A86972A0C7FD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AD9A-DF5F-4657-B5B8-731797C26ECC}">
  <dimension ref="A1:L27"/>
  <sheetViews>
    <sheetView topLeftCell="A22" zoomScaleNormal="100" workbookViewId="0">
      <selection activeCell="F26" sqref="F26:G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32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26"/>
      <c r="D9" s="27"/>
      <c r="E9" s="27"/>
      <c r="F9" s="27"/>
      <c r="G9" s="27"/>
      <c r="H9" s="34"/>
    </row>
    <row r="10" spans="1:12" ht="31.5" customHeight="1" x14ac:dyDescent="0.55000000000000004">
      <c r="B10" s="2" t="s">
        <v>30</v>
      </c>
      <c r="C10" s="26"/>
      <c r="D10" s="27"/>
      <c r="E10" s="27"/>
      <c r="F10" s="27"/>
      <c r="G10" s="27"/>
      <c r="H10" s="34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27</v>
      </c>
      <c r="D15" s="26" t="s">
        <v>6</v>
      </c>
      <c r="E15" s="27"/>
      <c r="F15" s="16" t="s">
        <v>26</v>
      </c>
      <c r="G15" s="16" t="s">
        <v>28</v>
      </c>
      <c r="H15" s="30" t="s">
        <v>29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22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23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20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21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24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25</v>
      </c>
    </row>
    <row r="22" spans="1:12" ht="31.5" customHeight="1" x14ac:dyDescent="0.55000000000000004">
      <c r="B22" s="2"/>
      <c r="C22" s="5"/>
      <c r="D22" s="26"/>
      <c r="E22" s="27"/>
      <c r="F22" s="5" t="s">
        <v>10</v>
      </c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11</v>
      </c>
      <c r="C23" s="6" t="s">
        <v>12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13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14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16</v>
      </c>
      <c r="H24" s="27">
        <f>IF(F23="","",SUM(F23,J23,F24))</f>
        <v>0</v>
      </c>
      <c r="I24" s="27"/>
      <c r="J24" s="3"/>
    </row>
    <row r="25" spans="1:12" ht="23.25" customHeight="1" x14ac:dyDescent="0.55000000000000004">
      <c r="A25" s="1" t="s">
        <v>31</v>
      </c>
    </row>
    <row r="26" spans="1:12" ht="23.25" customHeight="1" x14ac:dyDescent="0.55000000000000004">
      <c r="A26" s="9" t="s">
        <v>17</v>
      </c>
      <c r="B26" s="9"/>
      <c r="C26" s="9" t="s">
        <v>18</v>
      </c>
      <c r="D26" s="9"/>
      <c r="E26" s="9"/>
      <c r="F26" t="s">
        <v>41</v>
      </c>
      <c r="G26" s="24" t="s">
        <v>42</v>
      </c>
    </row>
    <row r="27" spans="1:12" x14ac:dyDescent="0.55000000000000004">
      <c r="A27" s="25" t="s">
        <v>39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H16:I21" xr:uid="{01462B95-A826-4AD0-A7E4-32E2673DC0D9}">
      <formula1>$L$20:$L$21</formula1>
    </dataValidation>
    <dataValidation type="list" allowBlank="1" showInputMessage="1" showErrorMessage="1" sqref="F16:F21" xr:uid="{CE9E7B2E-4E65-4D42-86FC-DA3C780FA7F0}">
      <formula1>$L$18:$L$19</formula1>
    </dataValidation>
    <dataValidation type="list" allowBlank="1" showInputMessage="1" showErrorMessage="1" sqref="C16:C21 J16:J21" xr:uid="{D165A722-AA82-4D5C-9644-22973C9DA4B6}">
      <formula1>$L$16:$L$17</formula1>
    </dataValidation>
  </dataValidations>
  <hyperlinks>
    <hyperlink ref="G26" r:id="rId1" xr:uid="{12517376-A12E-4C87-85CD-FD951509CC56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6" r:id="rId5" name="Option Button 16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Option Button 17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8" name="Option Button 19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Option Button 20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Option Button 21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1" name="Option Button 22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2" name="Option Button 23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7C5-8CF6-43FD-AF83-2AC32B2189C9}">
  <dimension ref="A1:L27"/>
  <sheetViews>
    <sheetView topLeftCell="A19" zoomScaleNormal="100" workbookViewId="0">
      <selection activeCell="F26" sqref="F26:G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32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30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27</v>
      </c>
      <c r="D15" s="26" t="s">
        <v>6</v>
      </c>
      <c r="E15" s="27"/>
      <c r="F15" s="16" t="s">
        <v>26</v>
      </c>
      <c r="G15" s="16" t="s">
        <v>28</v>
      </c>
      <c r="H15" s="30" t="s">
        <v>29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22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23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20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21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24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25</v>
      </c>
    </row>
    <row r="22" spans="1:12" ht="31.5" customHeight="1" x14ac:dyDescent="0.55000000000000004">
      <c r="B22" s="2"/>
      <c r="C22" s="5"/>
      <c r="D22" s="26"/>
      <c r="E22" s="27"/>
      <c r="F22" s="5" t="s">
        <v>10</v>
      </c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11</v>
      </c>
      <c r="C23" s="6" t="s">
        <v>12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13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14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16</v>
      </c>
      <c r="H24" s="27">
        <f>IF(F23="","",SUM(F23,J23,F24))</f>
        <v>0</v>
      </c>
      <c r="I24" s="27"/>
      <c r="J24" s="3"/>
    </row>
    <row r="25" spans="1:12" ht="23.25" customHeight="1" x14ac:dyDescent="0.55000000000000004">
      <c r="A25" s="1" t="s">
        <v>31</v>
      </c>
    </row>
    <row r="26" spans="1:12" ht="23.25" customHeight="1" x14ac:dyDescent="0.55000000000000004">
      <c r="A26" s="9" t="s">
        <v>17</v>
      </c>
      <c r="B26" s="9"/>
      <c r="C26" s="9" t="s">
        <v>18</v>
      </c>
      <c r="D26" s="9"/>
      <c r="E26" s="9"/>
      <c r="F26" t="s">
        <v>41</v>
      </c>
      <c r="G26" s="24" t="s">
        <v>42</v>
      </c>
    </row>
    <row r="27" spans="1:12" x14ac:dyDescent="0.55000000000000004">
      <c r="A27" s="25" t="s">
        <v>39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C16:C21 J16:J21" xr:uid="{1C9AA808-3A37-426B-911C-67B3A6E2596C}">
      <formula1>$L$16:$L$17</formula1>
    </dataValidation>
    <dataValidation type="list" allowBlank="1" showInputMessage="1" showErrorMessage="1" sqref="F16:F21" xr:uid="{3CA90DEC-CCF1-4EB5-91C8-76058B75E599}">
      <formula1>$L$18:$L$19</formula1>
    </dataValidation>
    <dataValidation type="list" allowBlank="1" showInputMessage="1" showErrorMessage="1" sqref="H16:I21" xr:uid="{E89A5FB4-1DD1-420A-B161-248283BC42D5}">
      <formula1>$L$20:$L$21</formula1>
    </dataValidation>
  </dataValidations>
  <hyperlinks>
    <hyperlink ref="G26" r:id="rId1" xr:uid="{707FACB9-2369-4911-B0CA-A1807501E148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C4F2E-0B90-437B-A008-3A98073CD46A}">
  <dimension ref="A1:L27"/>
  <sheetViews>
    <sheetView topLeftCell="A23" zoomScaleNormal="100" workbookViewId="0">
      <selection activeCell="F26" sqref="F26:G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4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32</v>
      </c>
    </row>
    <row r="3" spans="1:12" ht="25.5" customHeight="1" x14ac:dyDescent="0.55000000000000004">
      <c r="C3"/>
      <c r="D3"/>
      <c r="H3"/>
    </row>
    <row r="4" spans="1:12" ht="25.5" customHeight="1" x14ac:dyDescent="0.55000000000000004">
      <c r="D4"/>
      <c r="F4"/>
    </row>
    <row r="5" spans="1:12" ht="25.5" customHeight="1" x14ac:dyDescent="0.55000000000000004">
      <c r="D5"/>
      <c r="F5"/>
    </row>
    <row r="6" spans="1:12" ht="25.5" customHeight="1" x14ac:dyDescent="0.55000000000000004">
      <c r="D6"/>
      <c r="H6"/>
      <c r="J6"/>
      <c r="K6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30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27</v>
      </c>
      <c r="D15" s="26" t="s">
        <v>6</v>
      </c>
      <c r="E15" s="27"/>
      <c r="F15" s="16" t="s">
        <v>26</v>
      </c>
      <c r="G15" s="16" t="s">
        <v>28</v>
      </c>
      <c r="H15" s="30" t="s">
        <v>29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4" t="s">
        <v>22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4" t="s">
        <v>23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4" t="s">
        <v>20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4" t="s">
        <v>21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4" t="s">
        <v>24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4" t="s">
        <v>25</v>
      </c>
    </row>
    <row r="22" spans="1:12" ht="31.5" customHeight="1" x14ac:dyDescent="0.55000000000000004">
      <c r="B22" s="2"/>
      <c r="C22" s="5"/>
      <c r="D22" s="26"/>
      <c r="E22" s="27"/>
      <c r="F22" s="5" t="s">
        <v>10</v>
      </c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11</v>
      </c>
      <c r="C23" s="6" t="s">
        <v>12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13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14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16</v>
      </c>
      <c r="H24" s="27">
        <f>IF(F23="","",SUM(F23,J23,F24))</f>
        <v>0</v>
      </c>
      <c r="I24" s="27"/>
      <c r="J24" s="3"/>
    </row>
    <row r="25" spans="1:12" ht="23.25" customHeight="1" x14ac:dyDescent="0.55000000000000004">
      <c r="A25" s="1" t="s">
        <v>31</v>
      </c>
    </row>
    <row r="26" spans="1:12" ht="23.25" customHeight="1" x14ac:dyDescent="0.55000000000000004">
      <c r="A26" s="9" t="s">
        <v>17</v>
      </c>
      <c r="B26" s="9"/>
      <c r="C26" s="9" t="s">
        <v>18</v>
      </c>
      <c r="D26" s="9"/>
      <c r="E26" s="9"/>
      <c r="F26" t="s">
        <v>41</v>
      </c>
      <c r="G26" s="24" t="s">
        <v>42</v>
      </c>
    </row>
    <row r="27" spans="1:12" x14ac:dyDescent="0.55000000000000004">
      <c r="A27" s="25" t="s">
        <v>39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H16:I21" xr:uid="{B95666CC-0A1B-432C-AD94-0F15FD3FEBFC}">
      <formula1>$L$20:$L$21</formula1>
    </dataValidation>
    <dataValidation type="list" allowBlank="1" showInputMessage="1" showErrorMessage="1" sqref="F16:F21" xr:uid="{10073BD1-22F8-4288-B36D-464EE3BA1D30}">
      <formula1>$L$18:$L$19</formula1>
    </dataValidation>
    <dataValidation type="list" allowBlank="1" showInputMessage="1" showErrorMessage="1" sqref="C16:C21 J16:J21" xr:uid="{15D07CD9-1A84-4AFD-9CDD-48A965ABD0E4}">
      <formula1>$L$16:$L$17</formula1>
    </dataValidation>
  </dataValidations>
  <hyperlinks>
    <hyperlink ref="G26" r:id="rId1" xr:uid="{747B2232-3FE6-4F52-ACEF-E1EAEA6DF8C3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0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683D-EB3F-4B7F-8CFA-BA4E1E2D1035}">
  <dimension ref="A1:L27"/>
  <sheetViews>
    <sheetView topLeftCell="A22" zoomScaleNormal="100" workbookViewId="0">
      <selection activeCell="F26" sqref="F26:G26"/>
    </sheetView>
  </sheetViews>
  <sheetFormatPr defaultColWidth="8.25" defaultRowHeight="20" x14ac:dyDescent="0.55000000000000004"/>
  <cols>
    <col min="1" max="1" width="2.33203125" style="1" customWidth="1"/>
    <col min="2" max="2" width="12" style="1" customWidth="1"/>
    <col min="3" max="3" width="10.25" style="1" customWidth="1"/>
    <col min="4" max="4" width="8.33203125" style="1" customWidth="1"/>
    <col min="5" max="5" width="7.5" style="1" customWidth="1"/>
    <col min="6" max="6" width="9.58203125" style="1" customWidth="1"/>
    <col min="7" max="7" width="8.25" style="1"/>
    <col min="8" max="8" width="8.1640625" style="1" bestFit="1" customWidth="1"/>
    <col min="9" max="9" width="5.5" style="1" customWidth="1"/>
    <col min="10" max="10" width="10.1640625" style="4" bestFit="1" customWidth="1"/>
    <col min="11" max="11" width="8.25" style="1"/>
    <col min="12" max="12" width="0" style="18" hidden="1" customWidth="1"/>
    <col min="13" max="16384" width="8.25" style="1"/>
  </cols>
  <sheetData>
    <row r="1" spans="1:12" ht="35.5" customHeight="1" x14ac:dyDescent="0.55000000000000004">
      <c r="A1"/>
      <c r="B1" s="32" t="str">
        <f>申込ﾁｰﾑ１!B1</f>
        <v>南城市ミニバレー普及交流大会申込書</v>
      </c>
      <c r="C1" s="32"/>
      <c r="D1" s="32"/>
      <c r="E1" s="32"/>
      <c r="F1" s="32"/>
      <c r="G1" s="32"/>
      <c r="H1" s="32"/>
      <c r="I1" s="32"/>
      <c r="J1" s="11"/>
    </row>
    <row r="2" spans="1:12" ht="25.5" customHeight="1" x14ac:dyDescent="0.55000000000000004">
      <c r="A2" s="1" t="s">
        <v>0</v>
      </c>
      <c r="C2" s="17" t="s">
        <v>32</v>
      </c>
    </row>
    <row r="3" spans="1:12" ht="25.5" customHeight="1" x14ac:dyDescent="0.55000000000000004">
      <c r="C3"/>
      <c r="D3"/>
      <c r="H3"/>
      <c r="L3" s="4"/>
    </row>
    <row r="4" spans="1:12" ht="25.5" customHeight="1" x14ac:dyDescent="0.55000000000000004">
      <c r="D4"/>
      <c r="F4"/>
      <c r="L4" s="4"/>
    </row>
    <row r="5" spans="1:12" ht="25.5" customHeight="1" x14ac:dyDescent="0.55000000000000004">
      <c r="D5"/>
      <c r="F5"/>
      <c r="L5" s="4"/>
    </row>
    <row r="6" spans="1:12" ht="25.5" customHeight="1" x14ac:dyDescent="0.55000000000000004">
      <c r="D6"/>
      <c r="H6"/>
      <c r="J6"/>
      <c r="K6"/>
      <c r="L6" s="4"/>
    </row>
    <row r="7" spans="1:12" ht="7.5" customHeight="1" x14ac:dyDescent="0.55000000000000004"/>
    <row r="8" spans="1:12" ht="31.5" customHeight="1" x14ac:dyDescent="0.55000000000000004">
      <c r="A8" s="1" t="s">
        <v>1</v>
      </c>
    </row>
    <row r="9" spans="1:12" ht="31.5" customHeight="1" x14ac:dyDescent="0.55000000000000004">
      <c r="B9" s="2" t="s">
        <v>2</v>
      </c>
      <c r="C9" s="33"/>
      <c r="D9" s="33"/>
      <c r="E9" s="33"/>
      <c r="F9" s="33"/>
      <c r="G9" s="33"/>
      <c r="H9" s="33"/>
    </row>
    <row r="10" spans="1:12" ht="31.5" customHeight="1" x14ac:dyDescent="0.55000000000000004">
      <c r="B10" s="2" t="s">
        <v>30</v>
      </c>
      <c r="C10" s="33"/>
      <c r="D10" s="33"/>
      <c r="E10" s="33"/>
      <c r="F10" s="33"/>
      <c r="G10" s="33"/>
      <c r="H10" s="33"/>
    </row>
    <row r="11" spans="1:12" ht="31.5" customHeight="1" x14ac:dyDescent="0.55000000000000004">
      <c r="B11" s="2" t="s">
        <v>3</v>
      </c>
      <c r="C11" s="33"/>
      <c r="D11" s="33"/>
      <c r="E11" s="33"/>
      <c r="F11" s="33"/>
      <c r="G11" s="33"/>
      <c r="H11" s="33"/>
    </row>
    <row r="12" spans="1:12" ht="7" customHeight="1" x14ac:dyDescent="0.55000000000000004"/>
    <row r="13" spans="1:12" ht="31.5" customHeight="1" x14ac:dyDescent="0.55000000000000004">
      <c r="A13" s="1" t="s">
        <v>4</v>
      </c>
    </row>
    <row r="14" spans="1:12" ht="31.5" customHeight="1" x14ac:dyDescent="0.55000000000000004">
      <c r="B14" s="2" t="s">
        <v>5</v>
      </c>
      <c r="C14" s="26"/>
      <c r="D14" s="27"/>
      <c r="E14" s="27"/>
      <c r="F14" s="27"/>
      <c r="G14" s="27"/>
      <c r="H14" s="27"/>
      <c r="I14" s="27"/>
      <c r="J14" s="34"/>
    </row>
    <row r="15" spans="1:12" ht="40" x14ac:dyDescent="0.55000000000000004">
      <c r="A15" s="4"/>
      <c r="B15" s="2"/>
      <c r="C15" s="16" t="s">
        <v>27</v>
      </c>
      <c r="D15" s="26" t="s">
        <v>6</v>
      </c>
      <c r="E15" s="27"/>
      <c r="F15" s="16" t="s">
        <v>26</v>
      </c>
      <c r="G15" s="16" t="s">
        <v>33</v>
      </c>
      <c r="H15" s="30" t="s">
        <v>29</v>
      </c>
      <c r="I15" s="31"/>
      <c r="J15" s="7" t="s">
        <v>7</v>
      </c>
    </row>
    <row r="16" spans="1:12" ht="31.5" customHeight="1" x14ac:dyDescent="0.55000000000000004">
      <c r="B16" s="2" t="s">
        <v>8</v>
      </c>
      <c r="C16" s="2"/>
      <c r="D16" s="26"/>
      <c r="E16" s="27"/>
      <c r="F16" s="2"/>
      <c r="G16" s="5"/>
      <c r="H16" s="30"/>
      <c r="I16" s="31"/>
      <c r="J16" s="2"/>
      <c r="L16" s="18" t="s">
        <v>22</v>
      </c>
    </row>
    <row r="17" spans="1:12" ht="31.5" customHeight="1" x14ac:dyDescent="0.55000000000000004">
      <c r="B17" s="2" t="s">
        <v>9</v>
      </c>
      <c r="C17" s="2"/>
      <c r="D17" s="26"/>
      <c r="E17" s="27"/>
      <c r="F17" s="2"/>
      <c r="G17" s="5"/>
      <c r="H17" s="30"/>
      <c r="I17" s="31"/>
      <c r="J17" s="2"/>
      <c r="L17" s="18" t="s">
        <v>23</v>
      </c>
    </row>
    <row r="18" spans="1:12" ht="31.5" customHeight="1" x14ac:dyDescent="0.55000000000000004">
      <c r="B18" s="2" t="s">
        <v>9</v>
      </c>
      <c r="C18" s="2"/>
      <c r="D18" s="26"/>
      <c r="E18" s="27"/>
      <c r="F18" s="2"/>
      <c r="G18" s="5"/>
      <c r="H18" s="30"/>
      <c r="I18" s="31"/>
      <c r="J18" s="2"/>
      <c r="L18" s="18" t="s">
        <v>20</v>
      </c>
    </row>
    <row r="19" spans="1:12" ht="31.5" customHeight="1" x14ac:dyDescent="0.55000000000000004">
      <c r="B19" s="2" t="s">
        <v>9</v>
      </c>
      <c r="C19" s="2"/>
      <c r="D19" s="26"/>
      <c r="E19" s="27"/>
      <c r="F19" s="2"/>
      <c r="G19" s="5"/>
      <c r="H19" s="30"/>
      <c r="I19" s="31"/>
      <c r="J19" s="2"/>
      <c r="L19" s="18" t="s">
        <v>21</v>
      </c>
    </row>
    <row r="20" spans="1:12" ht="31.5" customHeight="1" x14ac:dyDescent="0.55000000000000004">
      <c r="B20" s="2" t="s">
        <v>9</v>
      </c>
      <c r="C20" s="2"/>
      <c r="D20" s="26"/>
      <c r="E20" s="27"/>
      <c r="F20" s="2"/>
      <c r="G20" s="5"/>
      <c r="H20" s="30"/>
      <c r="I20" s="31"/>
      <c r="J20" s="2"/>
      <c r="L20" s="18" t="s">
        <v>24</v>
      </c>
    </row>
    <row r="21" spans="1:12" ht="31.5" customHeight="1" x14ac:dyDescent="0.55000000000000004">
      <c r="B21" s="2" t="s">
        <v>9</v>
      </c>
      <c r="C21" s="2"/>
      <c r="D21" s="26"/>
      <c r="E21" s="27"/>
      <c r="F21" s="2"/>
      <c r="G21" s="5"/>
      <c r="H21" s="30"/>
      <c r="I21" s="31"/>
      <c r="J21" s="2"/>
      <c r="L21" s="18" t="s">
        <v>25</v>
      </c>
    </row>
    <row r="22" spans="1:12" ht="31.5" customHeight="1" x14ac:dyDescent="0.55000000000000004">
      <c r="B22" s="2"/>
      <c r="C22" s="5"/>
      <c r="D22" s="26"/>
      <c r="E22" s="27"/>
      <c r="F22" s="5" t="s">
        <v>10</v>
      </c>
      <c r="G22" s="5" t="str">
        <f>IF(G16="","",SUM(G16:G20))</f>
        <v/>
      </c>
      <c r="H22" s="28"/>
      <c r="I22" s="29"/>
      <c r="J22" s="2"/>
    </row>
    <row r="23" spans="1:12" ht="31.5" customHeight="1" x14ac:dyDescent="0.55000000000000004">
      <c r="B23" s="2" t="s">
        <v>11</v>
      </c>
      <c r="C23" s="6" t="s">
        <v>12</v>
      </c>
      <c r="D23" s="15">
        <v>1000</v>
      </c>
      <c r="E23" s="12">
        <f>COUNTIF(H16:I21,"会員")</f>
        <v>0</v>
      </c>
      <c r="F23" s="13">
        <f>D23*E23</f>
        <v>0</v>
      </c>
      <c r="G23" s="6" t="s">
        <v>13</v>
      </c>
      <c r="H23" s="15">
        <v>1500</v>
      </c>
      <c r="I23" s="12">
        <f>COUNTIF(H16:I21,"非会員")</f>
        <v>0</v>
      </c>
      <c r="J23" s="14">
        <f>H23*I23</f>
        <v>0</v>
      </c>
    </row>
    <row r="24" spans="1:12" ht="31.5" customHeight="1" x14ac:dyDescent="0.55000000000000004">
      <c r="B24" s="7" t="s">
        <v>14</v>
      </c>
      <c r="C24" s="6">
        <v>500</v>
      </c>
      <c r="D24" s="12">
        <f>COUNTIF(J17:J21,"○")</f>
        <v>0</v>
      </c>
      <c r="E24" s="8"/>
      <c r="F24" s="13">
        <f>C24*D24</f>
        <v>0</v>
      </c>
      <c r="G24" s="6" t="s">
        <v>16</v>
      </c>
      <c r="H24" s="27">
        <f>IF(F23="","",SUM(F23,J23,F24))</f>
        <v>0</v>
      </c>
      <c r="I24" s="27"/>
      <c r="J24" s="3"/>
    </row>
    <row r="25" spans="1:12" ht="23.25" customHeight="1" x14ac:dyDescent="0.55000000000000004">
      <c r="A25" s="1" t="s">
        <v>31</v>
      </c>
    </row>
    <row r="26" spans="1:12" ht="23.25" customHeight="1" x14ac:dyDescent="0.55000000000000004">
      <c r="A26" s="9" t="s">
        <v>17</v>
      </c>
      <c r="B26" s="9"/>
      <c r="C26" s="9" t="s">
        <v>18</v>
      </c>
      <c r="D26" s="9"/>
      <c r="E26" s="9"/>
      <c r="F26" t="s">
        <v>41</v>
      </c>
      <c r="G26" s="24" t="s">
        <v>42</v>
      </c>
    </row>
    <row r="27" spans="1:12" x14ac:dyDescent="0.55000000000000004">
      <c r="A27" s="25" t="s">
        <v>39</v>
      </c>
    </row>
  </sheetData>
  <mergeCells count="22">
    <mergeCell ref="D15:E15"/>
    <mergeCell ref="H15:I15"/>
    <mergeCell ref="B1:I1"/>
    <mergeCell ref="C9:H9"/>
    <mergeCell ref="C10:H10"/>
    <mergeCell ref="C11:H11"/>
    <mergeCell ref="C14:J14"/>
    <mergeCell ref="D16:E16"/>
    <mergeCell ref="H16:I16"/>
    <mergeCell ref="D17:E17"/>
    <mergeCell ref="H17:I17"/>
    <mergeCell ref="D18:E18"/>
    <mergeCell ref="H18:I18"/>
    <mergeCell ref="D22:E22"/>
    <mergeCell ref="H22:I22"/>
    <mergeCell ref="H24:I24"/>
    <mergeCell ref="D19:E19"/>
    <mergeCell ref="H19:I19"/>
    <mergeCell ref="D20:E20"/>
    <mergeCell ref="H20:I20"/>
    <mergeCell ref="D21:E21"/>
    <mergeCell ref="H21:I21"/>
  </mergeCells>
  <phoneticPr fontId="2"/>
  <dataValidations count="3">
    <dataValidation type="list" allowBlank="1" showInputMessage="1" showErrorMessage="1" sqref="C16:C21 J16:J21" xr:uid="{22B08A54-B859-4790-A082-26D045C14962}">
      <formula1>$L$16:$L$17</formula1>
    </dataValidation>
    <dataValidation type="list" allowBlank="1" showInputMessage="1" showErrorMessage="1" sqref="F16:F21" xr:uid="{E0AAF6D9-C177-4945-9800-59094531C534}">
      <formula1>$L$18:$L$19</formula1>
    </dataValidation>
    <dataValidation type="list" allowBlank="1" showInputMessage="1" showErrorMessage="1" sqref="H16:I21" xr:uid="{7A7F526E-D99C-44A7-A2C9-F9F98B4ECBE4}">
      <formula1>$L$20:$L$21</formula1>
    </dataValidation>
  </dataValidations>
  <hyperlinks>
    <hyperlink ref="G26" r:id="rId1" xr:uid="{FD838A25-FA4C-441F-821B-DED829D619A2}"/>
  </hyperlinks>
  <pageMargins left="0.7" right="0.18" top="0.43" bottom="0.38" header="0.3" footer="0.24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5" name="Option Button 12">
              <controlPr defaultSize="0" autoFill="0" autoLine="0" autoPict="0">
                <anchor moveWithCells="1">
                  <from>
                    <xdr:col>2</xdr:col>
                    <xdr:colOff>6350</xdr:colOff>
                    <xdr:row>2</xdr:row>
                    <xdr:rowOff>0</xdr:rowOff>
                  </from>
                  <to>
                    <xdr:col>4</xdr:col>
                    <xdr:colOff>381000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6" name="Option Button 13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6350</xdr:rowOff>
                  </from>
                  <to>
                    <xdr:col>3</xdr:col>
                    <xdr:colOff>450850</xdr:colOff>
                    <xdr:row>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Option Button 14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311150</xdr:rowOff>
                  </from>
                  <to>
                    <xdr:col>3</xdr:col>
                    <xdr:colOff>260350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8" name="Option Button 15">
              <controlPr defaultSize="0" autoFill="0" autoLine="0" autoPict="0">
                <anchor moveWithCells="1">
                  <from>
                    <xdr:col>4</xdr:col>
                    <xdr:colOff>552450</xdr:colOff>
                    <xdr:row>5</xdr:row>
                    <xdr:rowOff>6350</xdr:rowOff>
                  </from>
                  <to>
                    <xdr:col>8</xdr:col>
                    <xdr:colOff>139700</xdr:colOff>
                    <xdr:row>5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9" name="Option Button 16">
              <controlPr defaultSize="0" autoFill="0" autoLine="0" autoPict="0">
                <anchor moveWithCells="1">
                  <from>
                    <xdr:col>4</xdr:col>
                    <xdr:colOff>527050</xdr:colOff>
                    <xdr:row>1</xdr:row>
                    <xdr:rowOff>292100</xdr:rowOff>
                  </from>
                  <to>
                    <xdr:col>6</xdr:col>
                    <xdr:colOff>431800</xdr:colOff>
                    <xdr:row>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0" name="Option Button 17">
              <controlPr defaultSize="0" autoFill="0" autoLine="0" autoPict="0">
                <anchor moveWithCells="1">
                  <from>
                    <xdr:col>4</xdr:col>
                    <xdr:colOff>520700</xdr:colOff>
                    <xdr:row>3</xdr:row>
                    <xdr:rowOff>50800</xdr:rowOff>
                  </from>
                  <to>
                    <xdr:col>6</xdr:col>
                    <xdr:colOff>133350</xdr:colOff>
                    <xdr:row>3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1" name="Option Button 18">
              <controlPr defaultSize="0" autoFill="0" autoLine="0" autoPict="0">
                <anchor moveWithCells="1">
                  <from>
                    <xdr:col>2</xdr:col>
                    <xdr:colOff>6350</xdr:colOff>
                    <xdr:row>3</xdr:row>
                    <xdr:rowOff>317500</xdr:rowOff>
                  </from>
                  <to>
                    <xdr:col>3</xdr:col>
                    <xdr:colOff>469900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12" name="Option Button 19">
              <controlPr defaultSize="0" autoFill="0" autoLine="0" autoPict="0">
                <anchor moveWithCells="1">
                  <from>
                    <xdr:col>4</xdr:col>
                    <xdr:colOff>546100</xdr:colOff>
                    <xdr:row>4</xdr:row>
                    <xdr:rowOff>63500</xdr:rowOff>
                  </from>
                  <to>
                    <xdr:col>6</xdr:col>
                    <xdr:colOff>527050</xdr:colOff>
                    <xdr:row>4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24B6A-F820-423F-8908-8F8EFD4BBE64}">
  <dimension ref="A1:H12"/>
  <sheetViews>
    <sheetView workbookViewId="0">
      <selection activeCell="A2" sqref="A2"/>
    </sheetView>
  </sheetViews>
  <sheetFormatPr defaultRowHeight="25.5" customHeight="1" x14ac:dyDescent="0.55000000000000004"/>
  <cols>
    <col min="2" max="2" width="15.6640625" customWidth="1"/>
    <col min="7" max="7" width="10.08203125" style="19" customWidth="1"/>
  </cols>
  <sheetData>
    <row r="1" spans="1:8" ht="25.5" customHeight="1" x14ac:dyDescent="0.55000000000000004">
      <c r="A1" s="32" t="s">
        <v>40</v>
      </c>
      <c r="B1" s="32"/>
      <c r="C1" s="32"/>
      <c r="D1" s="32"/>
      <c r="E1" s="32"/>
      <c r="F1" s="32"/>
      <c r="G1" s="32"/>
      <c r="H1" s="32"/>
    </row>
    <row r="3" spans="1:8" ht="25.5" customHeight="1" x14ac:dyDescent="0.55000000000000004">
      <c r="A3" s="1" t="s">
        <v>1</v>
      </c>
      <c r="B3" s="1"/>
      <c r="C3" s="1"/>
      <c r="D3" s="1"/>
      <c r="E3" s="1"/>
    </row>
    <row r="4" spans="1:8" ht="25.5" customHeight="1" x14ac:dyDescent="0.55000000000000004">
      <c r="A4" s="1"/>
      <c r="B4" s="2" t="s">
        <v>2</v>
      </c>
      <c r="C4" s="26">
        <f>申込ﾁｰﾑ１!C9</f>
        <v>0</v>
      </c>
      <c r="D4" s="27"/>
      <c r="E4" s="34"/>
    </row>
    <row r="5" spans="1:8" ht="25.5" customHeight="1" x14ac:dyDescent="0.55000000000000004">
      <c r="A5" s="1"/>
      <c r="B5" s="2" t="s">
        <v>30</v>
      </c>
      <c r="C5" s="26">
        <f>申込ﾁｰﾑ１!C10</f>
        <v>0</v>
      </c>
      <c r="D5" s="27"/>
      <c r="E5" s="34"/>
    </row>
    <row r="6" spans="1:8" ht="25.5" customHeight="1" x14ac:dyDescent="0.55000000000000004">
      <c r="A6" s="1"/>
      <c r="B6" s="2" t="s">
        <v>3</v>
      </c>
      <c r="C6" s="26">
        <f>申込ﾁｰﾑ１!C11</f>
        <v>0</v>
      </c>
      <c r="D6" s="27"/>
      <c r="E6" s="34"/>
    </row>
    <row r="8" spans="1:8" ht="25.5" customHeight="1" x14ac:dyDescent="0.55000000000000004">
      <c r="A8" t="s">
        <v>34</v>
      </c>
    </row>
    <row r="9" spans="1:8" ht="25.5" customHeight="1" x14ac:dyDescent="0.55000000000000004">
      <c r="B9" s="2" t="s">
        <v>35</v>
      </c>
      <c r="C9" s="10">
        <v>1000</v>
      </c>
      <c r="D9" s="20" t="s">
        <v>23</v>
      </c>
      <c r="E9" s="21">
        <f>申込ﾁｰﾑ１!E23+申込ﾁｰﾑ２!E23+申込ﾁｰﾑ３!E23+申込ﾁｰﾑ４!E23+申込ﾁｰﾑ５!E23</f>
        <v>0</v>
      </c>
      <c r="F9" s="20" t="s">
        <v>15</v>
      </c>
      <c r="G9" s="22">
        <f>C9*E9</f>
        <v>0</v>
      </c>
    </row>
    <row r="10" spans="1:8" ht="25.5" customHeight="1" x14ac:dyDescent="0.55000000000000004">
      <c r="B10" s="2" t="s">
        <v>36</v>
      </c>
      <c r="C10" s="10">
        <v>1500</v>
      </c>
      <c r="D10" s="20" t="s">
        <v>23</v>
      </c>
      <c r="E10" s="21">
        <f>申込ﾁｰﾑ１!I23+申込ﾁｰﾑ２!I23+申込ﾁｰﾑ３!I23+申込ﾁｰﾑ４!I23+申込ﾁｰﾑ５!I23</f>
        <v>0</v>
      </c>
      <c r="F10" s="20" t="s">
        <v>15</v>
      </c>
      <c r="G10" s="22">
        <f t="shared" ref="G10:G11" si="0">C10*E10</f>
        <v>0</v>
      </c>
    </row>
    <row r="11" spans="1:8" ht="25.5" customHeight="1" x14ac:dyDescent="0.55000000000000004">
      <c r="B11" s="2" t="s">
        <v>37</v>
      </c>
      <c r="C11" s="23">
        <v>500</v>
      </c>
      <c r="D11" s="20" t="s">
        <v>23</v>
      </c>
      <c r="E11" s="21">
        <f>申込ﾁｰﾑ１!D24+申込ﾁｰﾑ２!D24+申込ﾁｰﾑ３!D24+申込ﾁｰﾑ４!D24+申込ﾁｰﾑ５!D24</f>
        <v>0</v>
      </c>
      <c r="F11" s="20" t="s">
        <v>15</v>
      </c>
      <c r="G11" s="22">
        <f t="shared" si="0"/>
        <v>0</v>
      </c>
    </row>
    <row r="12" spans="1:8" ht="25.5" customHeight="1" x14ac:dyDescent="0.55000000000000004">
      <c r="B12" s="23"/>
      <c r="C12" s="23"/>
      <c r="D12" s="23"/>
      <c r="E12" s="23"/>
      <c r="F12" s="20" t="s">
        <v>19</v>
      </c>
      <c r="G12" s="22">
        <f>SUM(G9:G11)</f>
        <v>0</v>
      </c>
    </row>
  </sheetData>
  <mergeCells count="4">
    <mergeCell ref="C4:E4"/>
    <mergeCell ref="C5:E5"/>
    <mergeCell ref="C6:E6"/>
    <mergeCell ref="A1:H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申込ﾁｰﾑ１</vt:lpstr>
      <vt:lpstr>申込ﾁｰﾑ２</vt:lpstr>
      <vt:lpstr>申込ﾁｰﾑ３</vt:lpstr>
      <vt:lpstr>申込ﾁｰﾑ４</vt:lpstr>
      <vt:lpstr>申込ﾁｰﾑ５</vt:lpstr>
      <vt:lpstr>2ﾁｰﾑ以上自動集計表</vt:lpstr>
      <vt:lpstr>申込ﾁｰﾑ１!Print_Area</vt:lpstr>
      <vt:lpstr>申込ﾁｰﾑ２!Print_Area</vt:lpstr>
      <vt:lpstr>申込ﾁｰﾑ３!Print_Area</vt:lpstr>
      <vt:lpstr>申込ﾁｰﾑ４!Print_Area</vt:lpstr>
      <vt:lpstr>申込ﾁｰﾑ５!Print_Area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cp:lastPrinted>2023-04-17T12:50:03Z</cp:lastPrinted>
  <dcterms:created xsi:type="dcterms:W3CDTF">2023-04-17T08:34:46Z</dcterms:created>
  <dcterms:modified xsi:type="dcterms:W3CDTF">2023-05-02T01:37:14Z</dcterms:modified>
</cp:coreProperties>
</file>