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4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5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Ｐ用年間行事・大会要項・申込書\"/>
    </mc:Choice>
  </mc:AlternateContent>
  <xr:revisionPtr revIDLastSave="0" documentId="13_ncr:1_{DEF3FE39-DB1B-44F0-893D-73A32DD7F851}" xr6:coauthVersionLast="47" xr6:coauthVersionMax="47" xr10:uidLastSave="{00000000-0000-0000-0000-000000000000}"/>
  <bookViews>
    <workbookView xWindow="-110" yWindow="-110" windowWidth="19420" windowHeight="10420" tabRatio="719" xr2:uid="{EC9FA948-F954-4C08-96B7-45E275E844F9}"/>
  </bookViews>
  <sheets>
    <sheet name="申込ﾁｰﾑ１" sheetId="2" r:id="rId1"/>
    <sheet name="申込ﾁｰﾑ２" sheetId="5" r:id="rId2"/>
    <sheet name="申込ﾁｰﾑ３" sheetId="6" r:id="rId3"/>
    <sheet name="申込ﾁｰﾑ４" sheetId="7" r:id="rId4"/>
    <sheet name="申込ﾁｰﾑ５" sheetId="8" r:id="rId5"/>
    <sheet name="2ﾁｰﾑ以上自動集計表" sheetId="10" r:id="rId6"/>
  </sheets>
  <definedNames>
    <definedName name="_xlnm.Print_Area" localSheetId="0">申込ﾁｰﾑ１!$A$1:$J$26</definedName>
    <definedName name="_xlnm.Print_Area" localSheetId="1">申込ﾁｰﾑ２!$A$1:$J$26</definedName>
    <definedName name="_xlnm.Print_Area" localSheetId="2">申込ﾁｰﾑ３!$A$1:$J$26</definedName>
    <definedName name="_xlnm.Print_Area" localSheetId="3">申込ﾁｰﾑ４!$A$1:$J$26</definedName>
    <definedName name="_xlnm.Print_Area" localSheetId="4">申込ﾁｰﾑ５!$A$1:$J$26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C4" i="10"/>
  <c r="C6" i="10" l="1"/>
  <c r="C5" i="10"/>
  <c r="D24" i="8"/>
  <c r="F24" i="8" s="1"/>
  <c r="I23" i="8"/>
  <c r="J23" i="8" s="1"/>
  <c r="E23" i="8"/>
  <c r="F23" i="8" s="1"/>
  <c r="G22" i="8"/>
  <c r="D24" i="7"/>
  <c r="F24" i="7" s="1"/>
  <c r="I23" i="7"/>
  <c r="J23" i="7" s="1"/>
  <c r="E23" i="7"/>
  <c r="F23" i="7" s="1"/>
  <c r="G22" i="7"/>
  <c r="D24" i="6"/>
  <c r="F24" i="6" s="1"/>
  <c r="I23" i="6"/>
  <c r="J23" i="6" s="1"/>
  <c r="E23" i="6"/>
  <c r="F23" i="6" s="1"/>
  <c r="G22" i="6"/>
  <c r="D24" i="5"/>
  <c r="F24" i="5" s="1"/>
  <c r="I23" i="5"/>
  <c r="J23" i="5" s="1"/>
  <c r="E23" i="5"/>
  <c r="F23" i="5" s="1"/>
  <c r="G22" i="5"/>
  <c r="D24" i="2"/>
  <c r="I23" i="2"/>
  <c r="H24" i="7" l="1"/>
  <c r="H24" i="6"/>
  <c r="H24" i="5"/>
  <c r="F24" i="2"/>
  <c r="E11" i="10"/>
  <c r="G11" i="10" s="1"/>
  <c r="J23" i="2"/>
  <c r="E10" i="10"/>
  <c r="G10" i="10" s="1"/>
  <c r="H24" i="8"/>
  <c r="G22" i="2" l="1"/>
  <c r="E9" i="10" l="1"/>
  <c r="G9" i="10" s="1"/>
  <c r="G12" i="10" s="1"/>
  <c r="F23" i="2"/>
  <c r="H24" i="2" s="1"/>
</calcChain>
</file>

<file path=xl/sharedStrings.xml><?xml version="1.0" encoding="utf-8"?>
<sst xmlns="http://schemas.openxmlformats.org/spreadsheetml/2006/main" count="252" uniqueCount="50">
  <si>
    <t>ｴﾝｼﾞｮｲの部</t>
    <rPh sb="7" eb="8">
      <t>ブ</t>
    </rPh>
    <phoneticPr fontId="3"/>
  </si>
  <si>
    <t>男子の部</t>
    <rPh sb="0" eb="2">
      <t>ダンシ</t>
    </rPh>
    <rPh sb="3" eb="4">
      <t>ブ</t>
    </rPh>
    <phoneticPr fontId="3"/>
  </si>
  <si>
    <t>糸満市長杯155ミニバレー大会申込書</t>
    <rPh sb="0" eb="5">
      <t>イトマンシチョウハイ</t>
    </rPh>
    <rPh sb="13" eb="15">
      <t>タイカイ</t>
    </rPh>
    <rPh sb="15" eb="18">
      <t>モウシコミショ</t>
    </rPh>
    <phoneticPr fontId="3"/>
  </si>
  <si>
    <t>○競技種目</t>
    <rPh sb="1" eb="3">
      <t>キョウギ</t>
    </rPh>
    <rPh sb="3" eb="5">
      <t>シュモク</t>
    </rPh>
    <phoneticPr fontId="3"/>
  </si>
  <si>
    <t>女子の部</t>
    <rPh sb="0" eb="2">
      <t>ジョシ</t>
    </rPh>
    <rPh sb="3" eb="4">
      <t>ブ</t>
    </rPh>
    <phoneticPr fontId="3"/>
  </si>
  <si>
    <t>混成の部</t>
    <rPh sb="0" eb="2">
      <t>コンセイ</t>
    </rPh>
    <rPh sb="3" eb="4">
      <t>ブ</t>
    </rPh>
    <phoneticPr fontId="3"/>
  </si>
  <si>
    <t>○申込責任者</t>
    <rPh sb="1" eb="3">
      <t>モウシコミ</t>
    </rPh>
    <rPh sb="3" eb="6">
      <t>セキニンシャ</t>
    </rPh>
    <phoneticPr fontId="3"/>
  </si>
  <si>
    <t>支　部　名</t>
    <rPh sb="0" eb="1">
      <t>シ</t>
    </rPh>
    <rPh sb="2" eb="3">
      <t>ブ</t>
    </rPh>
    <rPh sb="4" eb="5">
      <t>メイ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</si>
  <si>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</si>
  <si>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○参加者名簿</t>
    <rPh sb="1" eb="4">
      <t>サンカシャ</t>
    </rPh>
    <rPh sb="4" eb="6">
      <t>メイボ</t>
    </rPh>
    <phoneticPr fontId="3"/>
  </si>
  <si>
    <t>チーム名</t>
    <rPh sb="3" eb="4">
      <t>メイ</t>
    </rPh>
    <phoneticPr fontId="3"/>
  </si>
  <si>
    <t>キャプテン</t>
    <phoneticPr fontId="3"/>
  </si>
  <si>
    <t>選　　　手</t>
    <rPh sb="0" eb="1">
      <t>セン</t>
    </rPh>
    <rPh sb="4" eb="5">
      <t>テ</t>
    </rPh>
    <phoneticPr fontId="3"/>
  </si>
  <si>
    <t>年齢合計</t>
    <rPh sb="0" eb="2">
      <t>ネンレイ</t>
    </rPh>
    <rPh sb="2" eb="4">
      <t>ゴウケイ</t>
    </rPh>
    <phoneticPr fontId="3"/>
  </si>
  <si>
    <t>参加料</t>
    <rPh sb="0" eb="3">
      <t>サンカリョウ</t>
    </rPh>
    <phoneticPr fontId="3"/>
  </si>
  <si>
    <t>会員　　　　　　　　　</t>
    <rPh sb="0" eb="2">
      <t>カイイン</t>
    </rPh>
    <phoneticPr fontId="3"/>
  </si>
  <si>
    <t>非会員</t>
    <rPh sb="0" eb="3">
      <t>ヒカイイン</t>
    </rPh>
    <phoneticPr fontId="3"/>
  </si>
  <si>
    <t>弁当（飲物込）</t>
    <rPh sb="0" eb="2">
      <t>ベントウ</t>
    </rPh>
    <rPh sb="3" eb="5">
      <t>ノミモノ</t>
    </rPh>
    <rPh sb="5" eb="6">
      <t>コミ</t>
    </rPh>
    <phoneticPr fontId="3"/>
  </si>
  <si>
    <t>＝</t>
    <phoneticPr fontId="2"/>
  </si>
  <si>
    <t>合計</t>
    <rPh sb="0" eb="2">
      <t>ゴウケイ</t>
    </rPh>
    <phoneticPr fontId="3"/>
  </si>
  <si>
    <t>＊申込先　→</t>
    <rPh sb="1" eb="3">
      <t>モウシコミ</t>
    </rPh>
    <rPh sb="3" eb="4">
      <t>サキ</t>
    </rPh>
    <phoneticPr fontId="3"/>
  </si>
  <si>
    <t>喜久山円事務局長</t>
    <rPh sb="0" eb="1">
      <t>キ</t>
    </rPh>
    <rPh sb="1" eb="3">
      <t>クヤマ</t>
    </rPh>
    <rPh sb="3" eb="4">
      <t>マドカ</t>
    </rPh>
    <rPh sb="4" eb="6">
      <t>ジム</t>
    </rPh>
    <rPh sb="6" eb="8">
      <t>キョクチョウ</t>
    </rPh>
    <phoneticPr fontId="3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</si>
  <si>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</si>
  <si>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</si>
  <si>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</si>
  <si>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○</t>
  </si>
  <si>
    <t>○</t>
    <phoneticPr fontId="2"/>
  </si>
  <si>
    <t>×</t>
    <phoneticPr fontId="2"/>
  </si>
  <si>
    <t>会員</t>
    <rPh sb="0" eb="2">
      <t>カイイン</t>
    </rPh>
    <phoneticPr fontId="2"/>
  </si>
  <si>
    <t>非会員</t>
    <rPh sb="0" eb="1">
      <t>ヒ</t>
    </rPh>
    <rPh sb="1" eb="3">
      <t>カイイン</t>
    </rPh>
    <phoneticPr fontId="2"/>
  </si>
  <si>
    <t>性別
男女選択</t>
    <rPh sb="0" eb="2">
      <t>セイベツ</t>
    </rPh>
    <rPh sb="3" eb="5">
      <t>ダンジョ</t>
    </rPh>
    <rPh sb="5" eb="7">
      <t>センタク</t>
    </rPh>
    <phoneticPr fontId="3"/>
  </si>
  <si>
    <t>氏　　名</t>
    <rPh sb="0" eb="1">
      <t>シ</t>
    </rPh>
    <rPh sb="3" eb="4">
      <t>ナ</t>
    </rPh>
    <phoneticPr fontId="3"/>
  </si>
  <si>
    <t>＊自動計算しますので、各セルの指示に従って入力してください。</t>
    <rPh sb="1" eb="5">
      <t>ジドウケイサン</t>
    </rPh>
    <rPh sb="11" eb="12">
      <t>カク</t>
    </rPh>
    <rPh sb="15" eb="17">
      <t>シジ</t>
    </rPh>
    <rPh sb="18" eb="19">
      <t>シタガ</t>
    </rPh>
    <rPh sb="21" eb="23">
      <t>ニュウリョク</t>
    </rPh>
    <phoneticPr fontId="3"/>
  </si>
  <si>
    <t>出場種目をクリック</t>
    <rPh sb="0" eb="2">
      <t>シュツジョウ</t>
    </rPh>
    <rPh sb="2" eb="4">
      <t>シュモク</t>
    </rPh>
    <phoneticPr fontId="2"/>
  </si>
  <si>
    <t>○参加料等</t>
    <rPh sb="1" eb="5">
      <t>サンカリョウトウ</t>
    </rPh>
    <phoneticPr fontId="2"/>
  </si>
  <si>
    <t>参加料：会員</t>
    <rPh sb="0" eb="3">
      <t>サンカリョウ</t>
    </rPh>
    <rPh sb="4" eb="6">
      <t>カイイン</t>
    </rPh>
    <phoneticPr fontId="2"/>
  </si>
  <si>
    <t>参加料：非会員</t>
    <rPh sb="0" eb="3">
      <t>サンカリョウ</t>
    </rPh>
    <rPh sb="4" eb="5">
      <t>ヒ</t>
    </rPh>
    <rPh sb="5" eb="7">
      <t>カイイン</t>
    </rPh>
    <phoneticPr fontId="2"/>
  </si>
  <si>
    <t>弁当（飲物込）</t>
    <rPh sb="0" eb="2">
      <t>ベントウ</t>
    </rPh>
    <rPh sb="3" eb="4">
      <t>ノ</t>
    </rPh>
    <rPh sb="4" eb="5">
      <t>モノ</t>
    </rPh>
    <rPh sb="5" eb="6">
      <t>コ</t>
    </rPh>
    <phoneticPr fontId="2"/>
  </si>
  <si>
    <t>＊2チーム以上の申込は、必ず「自動集計」シートを提出して下さい。</t>
    <rPh sb="5" eb="7">
      <t>イジョウ</t>
    </rPh>
    <rPh sb="8" eb="10">
      <t>モウシコミ</t>
    </rPh>
    <rPh sb="12" eb="13">
      <t>カナラ</t>
    </rPh>
    <rPh sb="15" eb="17">
      <t>ジドウ</t>
    </rPh>
    <rPh sb="17" eb="19">
      <t>シュウケイ</t>
    </rPh>
    <rPh sb="24" eb="26">
      <t>テイシュツ</t>
    </rPh>
    <rPh sb="28" eb="29">
      <t>クダ</t>
    </rPh>
    <phoneticPr fontId="2"/>
  </si>
  <si>
    <t>糸満市長杯155ミニバレー大会申込集計表</t>
    <rPh sb="0" eb="5">
      <t>イトマンシチョウハイ</t>
    </rPh>
    <rPh sb="13" eb="15">
      <t>タイカイ</t>
    </rPh>
    <rPh sb="15" eb="17">
      <t>モウシコミ</t>
    </rPh>
    <rPh sb="17" eb="19">
      <t>シュウケイ</t>
    </rPh>
    <rPh sb="19" eb="20">
      <t>ヒョウ</t>
    </rPh>
    <phoneticPr fontId="3"/>
  </si>
  <si>
    <t>審判資格
選択</t>
    <rPh sb="0" eb="2">
      <t>シンパン</t>
    </rPh>
    <rPh sb="2" eb="4">
      <t>シカク</t>
    </rPh>
    <rPh sb="5" eb="7">
      <t>センタク</t>
    </rPh>
    <phoneticPr fontId="3"/>
  </si>
  <si>
    <t>年齢
直入力</t>
    <rPh sb="0" eb="2">
      <t>ネンレイ</t>
    </rPh>
    <rPh sb="3" eb="4">
      <t>チョク</t>
    </rPh>
    <rPh sb="4" eb="6">
      <t>ニュウリョク</t>
    </rPh>
    <phoneticPr fontId="3"/>
  </si>
  <si>
    <t>会員/非会員
選択</t>
    <rPh sb="0" eb="2">
      <t>カイイン</t>
    </rPh>
    <rPh sb="3" eb="4">
      <t>ヒ</t>
    </rPh>
    <rPh sb="4" eb="6">
      <t>カイイン</t>
    </rPh>
    <rPh sb="7" eb="9">
      <t>センタク</t>
    </rPh>
    <phoneticPr fontId="3"/>
  </si>
  <si>
    <t>弁当注文
○×選択</t>
    <rPh sb="0" eb="2">
      <t>ベントウ</t>
    </rPh>
    <rPh sb="2" eb="4">
      <t>チュウモン</t>
    </rPh>
    <rPh sb="7" eb="9">
      <t>センタク</t>
    </rPh>
    <phoneticPr fontId="3"/>
  </si>
  <si>
    <t>―</t>
    <phoneticPr fontId="2"/>
  </si>
  <si>
    <t>B</t>
    <phoneticPr fontId="2"/>
  </si>
  <si>
    <t>A</t>
    <phoneticPr fontId="2"/>
  </si>
  <si>
    <t>認定</t>
    <rPh sb="0" eb="2">
      <t>ニンテイ</t>
    </rPh>
    <phoneticPr fontId="2"/>
  </si>
  <si>
    <t>e-mail :</t>
    <phoneticPr fontId="2"/>
  </si>
  <si>
    <t>mini.itoman@gmail.com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</si>
</sst>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8" formatCode="&quot;＝&quot;#,##0&quot;円&quot;"/>
    <numFmt numFmtId="179" formatCode="#,##0&quot;人&quot;"/>
    <numFmt numFmtId="180" formatCode="\×#,##0&quot;人&quot;"/>
    <numFmt numFmtId="181" formatCode="#,##0&quot;円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2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>
      <alignment vertical="center"/>
    </xf>
    <xf numFmtId="0" fontId="6" fillId="0" borderId="0" xfId="0" applyFont="1">
      <alignment vertical="center"/>
    </xf>
    <xf numFmtId="38" fontId="0" fillId="0" borderId="1" xfId="1" applyFont="1" applyBorder="1">
      <alignment vertical="center"/>
    </xf>
    <xf numFmtId="0" fontId="0" fillId="0" borderId="0" xfId="0" applyAlignment="1">
      <alignment horizontal="center" vertical="center"/>
    </xf>
    <xf numFmtId="180" fontId="0" fillId="2" borderId="3" xfId="1" applyNumberFormat="1" applyFont="1" applyFill="1" applyBorder="1" applyAlignment="1">
      <alignment horizontal="center" vertical="center"/>
    </xf>
    <xf numFmtId="178" fontId="5" fillId="0" borderId="3" xfId="0" applyNumberFormat="1" applyFont="1" applyBorder="1">
      <alignment vertical="center"/>
    </xf>
    <xf numFmtId="178" fontId="5" fillId="0" borderId="4" xfId="0" applyNumberFormat="1" applyFont="1" applyBorder="1">
      <alignment vertical="center"/>
    </xf>
    <xf numFmtId="38" fontId="5" fillId="0" borderId="3" xfId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179" fontId="0" fillId="0" borderId="1" xfId="0" applyNumberFormat="1" applyBorder="1">
      <alignment vertical="center"/>
    </xf>
    <xf numFmtId="181" fontId="0" fillId="0" borderId="1" xfId="1" applyNumberFormat="1" applyFont="1" applyBorder="1">
      <alignment vertical="center"/>
    </xf>
    <xf numFmtId="0" fontId="0" fillId="0" borderId="1" xfId="0" applyBorder="1">
      <alignment vertical="center"/>
    </xf>
    <xf numFmtId="38" fontId="10" fillId="0" borderId="7" xfId="1" applyFont="1" applyBorder="1">
      <alignment vertical="center"/>
    </xf>
    <xf numFmtId="38" fontId="5" fillId="0" borderId="3" xfId="1" applyFont="1" applyBorder="1" applyAlignment="1">
      <alignment horizontal="left" vertical="center"/>
    </xf>
    <xf numFmtId="38" fontId="10" fillId="0" borderId="0" xfId="1" applyFont="1" applyBorder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checked="Checked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checked="Checked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Radio" checked="Checked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3</xdr:col>
          <xdr:colOff>368300</xdr:colOff>
          <xdr:row>2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初心者の部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279400</xdr:colOff>
          <xdr:row>3</xdr:row>
          <xdr:rowOff>298450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4</xdr:row>
          <xdr:rowOff>0</xdr:rowOff>
        </xdr:from>
        <xdr:to>
          <xdr:col>3</xdr:col>
          <xdr:colOff>266700</xdr:colOff>
          <xdr:row>4</xdr:row>
          <xdr:rowOff>285750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5</xdr:row>
          <xdr:rowOff>19050</xdr:rowOff>
        </xdr:from>
        <xdr:to>
          <xdr:col>3</xdr:col>
          <xdr:colOff>457200</xdr:colOff>
          <xdr:row>5</xdr:row>
          <xdr:rowOff>304800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１５５歳未満の部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615950</xdr:colOff>
          <xdr:row>2</xdr:row>
          <xdr:rowOff>0</xdr:rowOff>
        </xdr:from>
        <xdr:to>
          <xdr:col>5</xdr:col>
          <xdr:colOff>622300</xdr:colOff>
          <xdr:row>3</xdr:row>
          <xdr:rowOff>12700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220歳以上の部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5</xdr:row>
          <xdr:rowOff>12700</xdr:rowOff>
        </xdr:from>
        <xdr:to>
          <xdr:col>5</xdr:col>
          <xdr:colOff>444500</xdr:colOff>
          <xdr:row>5</xdr:row>
          <xdr:rowOff>298450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１５５歳以上の部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</xdr:row>
          <xdr:rowOff>38100</xdr:rowOff>
        </xdr:from>
        <xdr:to>
          <xdr:col>8</xdr:col>
          <xdr:colOff>6350</xdr:colOff>
          <xdr:row>5</xdr:row>
          <xdr:rowOff>304800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２２０歳以上の部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3</xdr:col>
          <xdr:colOff>368300</xdr:colOff>
          <xdr:row>2</xdr:row>
          <xdr:rowOff>285750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初心者の部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279400</xdr:colOff>
          <xdr:row>3</xdr:row>
          <xdr:rowOff>298450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4</xdr:row>
          <xdr:rowOff>0</xdr:rowOff>
        </xdr:from>
        <xdr:to>
          <xdr:col>3</xdr:col>
          <xdr:colOff>266700</xdr:colOff>
          <xdr:row>4</xdr:row>
          <xdr:rowOff>285750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5</xdr:row>
          <xdr:rowOff>19050</xdr:rowOff>
        </xdr:from>
        <xdr:to>
          <xdr:col>3</xdr:col>
          <xdr:colOff>457200</xdr:colOff>
          <xdr:row>5</xdr:row>
          <xdr:rowOff>304800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１５５歳未満の部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615950</xdr:colOff>
          <xdr:row>2</xdr:row>
          <xdr:rowOff>0</xdr:rowOff>
        </xdr:from>
        <xdr:to>
          <xdr:col>5</xdr:col>
          <xdr:colOff>622300</xdr:colOff>
          <xdr:row>3</xdr:row>
          <xdr:rowOff>12700</xdr:rowOff>
        </xdr:to>
        <xdr:sp macro="" textlink="">
          <xdr:nvSpPr>
            <xdr:cNvPr id="5125" name="Option Butto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220歳以上の部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5</xdr:row>
          <xdr:rowOff>12700</xdr:rowOff>
        </xdr:from>
        <xdr:to>
          <xdr:col>5</xdr:col>
          <xdr:colOff>444500</xdr:colOff>
          <xdr:row>5</xdr:row>
          <xdr:rowOff>298450</xdr:rowOff>
        </xdr:to>
        <xdr:sp macro="" textlink="">
          <xdr:nvSpPr>
            <xdr:cNvPr id="5126" name="Option Butto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１５５歳以上の部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</xdr:row>
          <xdr:rowOff>38100</xdr:rowOff>
        </xdr:from>
        <xdr:to>
          <xdr:col>8</xdr:col>
          <xdr:colOff>6350</xdr:colOff>
          <xdr:row>5</xdr:row>
          <xdr:rowOff>304800</xdr:rowOff>
        </xdr:to>
        <xdr:sp macro="" textlink="">
          <xdr:nvSpPr>
            <xdr:cNvPr id="5127" name="Option Butto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２２０歳以上の部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3</xdr:col>
          <xdr:colOff>368300</xdr:colOff>
          <xdr:row>2</xdr:row>
          <xdr:rowOff>285750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初心者の部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279400</xdr:colOff>
          <xdr:row>3</xdr:row>
          <xdr:rowOff>298450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4</xdr:row>
          <xdr:rowOff>0</xdr:rowOff>
        </xdr:from>
        <xdr:to>
          <xdr:col>3</xdr:col>
          <xdr:colOff>266700</xdr:colOff>
          <xdr:row>4</xdr:row>
          <xdr:rowOff>285750</xdr:rowOff>
        </xdr:to>
        <xdr:sp macro="" textlink="">
          <xdr:nvSpPr>
            <xdr:cNvPr id="6147" name="Option 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5</xdr:row>
          <xdr:rowOff>19050</xdr:rowOff>
        </xdr:from>
        <xdr:to>
          <xdr:col>3</xdr:col>
          <xdr:colOff>457200</xdr:colOff>
          <xdr:row>5</xdr:row>
          <xdr:rowOff>304800</xdr:rowOff>
        </xdr:to>
        <xdr:sp macro="" textlink="">
          <xdr:nvSpPr>
            <xdr:cNvPr id="6148" name="Option Butto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１５５歳未満の部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615950</xdr:colOff>
          <xdr:row>2</xdr:row>
          <xdr:rowOff>0</xdr:rowOff>
        </xdr:from>
        <xdr:to>
          <xdr:col>5</xdr:col>
          <xdr:colOff>622300</xdr:colOff>
          <xdr:row>3</xdr:row>
          <xdr:rowOff>12700</xdr:rowOff>
        </xdr:to>
        <xdr:sp macro="" textlink="">
          <xdr:nvSpPr>
            <xdr:cNvPr id="6149" name="Option Button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3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220歳以上の部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5</xdr:row>
          <xdr:rowOff>12700</xdr:rowOff>
        </xdr:from>
        <xdr:to>
          <xdr:col>5</xdr:col>
          <xdr:colOff>444500</xdr:colOff>
          <xdr:row>5</xdr:row>
          <xdr:rowOff>298450</xdr:rowOff>
        </xdr:to>
        <xdr:sp macro="" textlink="">
          <xdr:nvSpPr>
            <xdr:cNvPr id="6150" name="Option Button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3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１５５歳以上の部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</xdr:row>
          <xdr:rowOff>38100</xdr:rowOff>
        </xdr:from>
        <xdr:to>
          <xdr:col>8</xdr:col>
          <xdr:colOff>6350</xdr:colOff>
          <xdr:row>5</xdr:row>
          <xdr:rowOff>304800</xdr:rowOff>
        </xdr:to>
        <xdr:sp macro="" textlink="">
          <xdr:nvSpPr>
            <xdr:cNvPr id="6151" name="Option Button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3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２２０歳以上の部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3</xdr:col>
          <xdr:colOff>368300</xdr:colOff>
          <xdr:row>2</xdr:row>
          <xdr:rowOff>285750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初心者の部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279400</xdr:colOff>
          <xdr:row>3</xdr:row>
          <xdr:rowOff>298450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4</xdr:row>
          <xdr:rowOff>0</xdr:rowOff>
        </xdr:from>
        <xdr:to>
          <xdr:col>3</xdr:col>
          <xdr:colOff>266700</xdr:colOff>
          <xdr:row>4</xdr:row>
          <xdr:rowOff>285750</xdr:rowOff>
        </xdr:to>
        <xdr:sp macro="" textlink="">
          <xdr:nvSpPr>
            <xdr:cNvPr id="7171" name="Option Butto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4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5</xdr:row>
          <xdr:rowOff>19050</xdr:rowOff>
        </xdr:from>
        <xdr:to>
          <xdr:col>3</xdr:col>
          <xdr:colOff>457200</xdr:colOff>
          <xdr:row>5</xdr:row>
          <xdr:rowOff>304800</xdr:rowOff>
        </xdr:to>
        <xdr:sp macro="" textlink="">
          <xdr:nvSpPr>
            <xdr:cNvPr id="7172" name="Option Butto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4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１５５歳未満の部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615950</xdr:colOff>
          <xdr:row>2</xdr:row>
          <xdr:rowOff>0</xdr:rowOff>
        </xdr:from>
        <xdr:to>
          <xdr:col>5</xdr:col>
          <xdr:colOff>622300</xdr:colOff>
          <xdr:row>3</xdr:row>
          <xdr:rowOff>12700</xdr:rowOff>
        </xdr:to>
        <xdr:sp macro="" textlink="">
          <xdr:nvSpPr>
            <xdr:cNvPr id="7173" name="Option Button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4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220歳以上の部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5</xdr:row>
          <xdr:rowOff>12700</xdr:rowOff>
        </xdr:from>
        <xdr:to>
          <xdr:col>5</xdr:col>
          <xdr:colOff>444500</xdr:colOff>
          <xdr:row>5</xdr:row>
          <xdr:rowOff>298450</xdr:rowOff>
        </xdr:to>
        <xdr:sp macro="" textlink="">
          <xdr:nvSpPr>
            <xdr:cNvPr id="7174" name="Option Button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4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１５５歳以上の部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</xdr:row>
          <xdr:rowOff>38100</xdr:rowOff>
        </xdr:from>
        <xdr:to>
          <xdr:col>8</xdr:col>
          <xdr:colOff>6350</xdr:colOff>
          <xdr:row>5</xdr:row>
          <xdr:rowOff>304800</xdr:rowOff>
        </xdr:to>
        <xdr:sp macro="" textlink="">
          <xdr:nvSpPr>
            <xdr:cNvPr id="7175" name="Option Button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4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２２０歳以上の部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3</xdr:col>
          <xdr:colOff>368300</xdr:colOff>
          <xdr:row>2</xdr:row>
          <xdr:rowOff>285750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5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初心者の部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279400</xdr:colOff>
          <xdr:row>3</xdr:row>
          <xdr:rowOff>298450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5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4</xdr:row>
          <xdr:rowOff>0</xdr:rowOff>
        </xdr:from>
        <xdr:to>
          <xdr:col>3</xdr:col>
          <xdr:colOff>266700</xdr:colOff>
          <xdr:row>4</xdr:row>
          <xdr:rowOff>285750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5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5</xdr:row>
          <xdr:rowOff>19050</xdr:rowOff>
        </xdr:from>
        <xdr:to>
          <xdr:col>3</xdr:col>
          <xdr:colOff>457200</xdr:colOff>
          <xdr:row>5</xdr:row>
          <xdr:rowOff>304800</xdr:rowOff>
        </xdr:to>
        <xdr:sp macro="" textlink="">
          <xdr:nvSpPr>
            <xdr:cNvPr id="8196" name="Option Button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5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１５５歳未満の部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615950</xdr:colOff>
          <xdr:row>2</xdr:row>
          <xdr:rowOff>0</xdr:rowOff>
        </xdr:from>
        <xdr:to>
          <xdr:col>5</xdr:col>
          <xdr:colOff>622300</xdr:colOff>
          <xdr:row>3</xdr:row>
          <xdr:rowOff>12700</xdr:rowOff>
        </xdr:to>
        <xdr:sp macro="" textlink="">
          <xdr:nvSpPr>
            <xdr:cNvPr id="8197" name="Option Button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5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220歳以上の部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596900</xdr:colOff>
          <xdr:row>5</xdr:row>
          <xdr:rowOff>12700</xdr:rowOff>
        </xdr:from>
        <xdr:to>
          <xdr:col>5</xdr:col>
          <xdr:colOff>444500</xdr:colOff>
          <xdr:row>5</xdr:row>
          <xdr:rowOff>298450</xdr:rowOff>
        </xdr:to>
        <xdr:sp macro="" textlink="">
          <xdr:nvSpPr>
            <xdr:cNvPr id="8198" name="Option Button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5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１５５歳以上の部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5</xdr:row>
          <xdr:rowOff>38100</xdr:rowOff>
        </xdr:from>
        <xdr:to>
          <xdr:col>8</xdr:col>
          <xdr:colOff>6350</xdr:colOff>
          <xdr:row>5</xdr:row>
          <xdr:rowOff>304800</xdr:rowOff>
        </xdr:to>
        <xdr:sp macro="" textlink="">
          <xdr:nvSpPr>
            <xdr:cNvPr id="8199" name="Option Button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5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２２０歳以上の部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0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7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2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3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0" Type="http://schemas.openxmlformats.org/officeDocument/2006/relationships/ctrlProp" Target="../ctrlProps/ctrlProp34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F54C3-7B9E-4ECA-964B-11AB50DFCF0E}">
  <dimension ref="A1:L27"/>
  <sheetViews>
    <sheetView tabSelected="1" zoomScaleNormal="100" workbookViewId="0">
      <selection activeCell="F29" sqref="F29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3.25" style="4" hidden="1" customWidth="1"/>
    <col min="13" max="16384" width="8.25" style="1"/>
  </cols>
  <sheetData>
    <row r="1" spans="1:12" ht="35.5" customHeight="1" x14ac:dyDescent="0.55000000000000004">
      <c r="A1"/>
      <c r="B1" s="35" t="s">
        <v>2</v>
      </c>
      <c r="C1" s="35"/>
      <c r="D1" s="35"/>
      <c r="E1" s="35"/>
      <c r="F1" s="35"/>
      <c r="G1" s="35"/>
      <c r="H1" s="35"/>
      <c r="I1" s="35"/>
      <c r="J1" s="11"/>
    </row>
    <row r="2" spans="1:12" ht="25.5" customHeight="1" x14ac:dyDescent="0.55000000000000004">
      <c r="A2" s="1" t="s">
        <v>3</v>
      </c>
      <c r="C2" s="17" t="s">
        <v>33</v>
      </c>
    </row>
    <row r="3" spans="1:12" ht="25.5" customHeight="1" x14ac:dyDescent="0.55000000000000004">
      <c r="B3" s="1" t="s">
        <v>0</v>
      </c>
      <c r="C3"/>
      <c r="D3"/>
      <c r="H3"/>
    </row>
    <row r="4" spans="1:12" ht="25.5" customHeight="1" x14ac:dyDescent="0.55000000000000004">
      <c r="B4" s="1" t="s">
        <v>4</v>
      </c>
      <c r="D4"/>
      <c r="F4"/>
    </row>
    <row r="5" spans="1:12" ht="25.5" customHeight="1" x14ac:dyDescent="0.55000000000000004">
      <c r="B5" s="1" t="s">
        <v>1</v>
      </c>
      <c r="D5"/>
      <c r="F5"/>
    </row>
    <row r="6" spans="1:12" ht="25.5" customHeight="1" x14ac:dyDescent="0.55000000000000004">
      <c r="B6" s="1" t="s">
        <v>5</v>
      </c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6</v>
      </c>
    </row>
    <row r="9" spans="1:12" ht="31.5" customHeight="1" x14ac:dyDescent="0.55000000000000004">
      <c r="B9" s="2" t="s">
        <v>7</v>
      </c>
      <c r="C9" s="36"/>
      <c r="D9" s="36"/>
      <c r="E9" s="36"/>
      <c r="F9" s="36"/>
      <c r="G9" s="36"/>
      <c r="H9" s="36"/>
    </row>
    <row r="10" spans="1:12" ht="31.5" customHeight="1" x14ac:dyDescent="0.55000000000000004">
      <c r="B10" s="2" t="s">
        <v>31</v>
      </c>
      <c r="C10" s="36"/>
      <c r="D10" s="36"/>
      <c r="E10" s="36"/>
      <c r="F10" s="36"/>
      <c r="G10" s="36"/>
      <c r="H10" s="36"/>
    </row>
    <row r="11" spans="1:12" ht="31.5" customHeight="1" x14ac:dyDescent="0.55000000000000004">
      <c r="B11" s="2" t="s">
        <v>8</v>
      </c>
      <c r="C11" s="36"/>
      <c r="D11" s="36"/>
      <c r="E11" s="36"/>
      <c r="F11" s="36"/>
      <c r="G11" s="36"/>
      <c r="H11" s="36"/>
    </row>
    <row r="12" spans="1:12" ht="7" customHeight="1" x14ac:dyDescent="0.55000000000000004"/>
    <row r="13" spans="1:12" ht="24" customHeight="1" x14ac:dyDescent="0.55000000000000004">
      <c r="A13" s="1" t="s">
        <v>9</v>
      </c>
    </row>
    <row r="14" spans="1:12" ht="30.5" customHeight="1" x14ac:dyDescent="0.55000000000000004">
      <c r="B14" s="2" t="s">
        <v>10</v>
      </c>
      <c r="C14" s="28"/>
      <c r="D14" s="29"/>
      <c r="E14" s="29"/>
      <c r="F14" s="29"/>
      <c r="G14" s="29"/>
      <c r="H14" s="29"/>
      <c r="I14" s="29"/>
      <c r="J14" s="37"/>
    </row>
    <row r="15" spans="1:12" ht="40" x14ac:dyDescent="0.55000000000000004">
      <c r="A15" s="4"/>
      <c r="B15" s="2"/>
      <c r="C15" s="16" t="s">
        <v>40</v>
      </c>
      <c r="D15" s="28" t="s">
        <v>31</v>
      </c>
      <c r="E15" s="29"/>
      <c r="F15" s="16" t="s">
        <v>30</v>
      </c>
      <c r="G15" s="16" t="s">
        <v>41</v>
      </c>
      <c r="H15" s="34" t="s">
        <v>42</v>
      </c>
      <c r="I15" s="33"/>
      <c r="J15" s="27" t="s">
        <v>43</v>
      </c>
    </row>
    <row r="16" spans="1:12" ht="31.5" customHeight="1" x14ac:dyDescent="0.55000000000000004">
      <c r="B16" s="2" t="s">
        <v>11</v>
      </c>
      <c r="C16" s="2"/>
      <c r="D16" s="28"/>
      <c r="E16" s="29"/>
      <c r="F16" s="2"/>
      <c r="G16" s="5"/>
      <c r="H16" s="32"/>
      <c r="I16" s="33"/>
      <c r="J16" s="2"/>
      <c r="L16" s="4" t="s">
        <v>26</v>
      </c>
    </row>
    <row r="17" spans="1:12" ht="31.5" customHeight="1" x14ac:dyDescent="0.55000000000000004">
      <c r="B17" s="2" t="s">
        <v>12</v>
      </c>
      <c r="C17" s="2"/>
      <c r="D17" s="28"/>
      <c r="E17" s="29"/>
      <c r="F17" s="2"/>
      <c r="G17" s="5"/>
      <c r="H17" s="32"/>
      <c r="I17" s="33"/>
      <c r="J17" s="2"/>
      <c r="L17" s="4" t="s">
        <v>27</v>
      </c>
    </row>
    <row r="18" spans="1:12" ht="31.5" customHeight="1" x14ac:dyDescent="0.55000000000000004">
      <c r="B18" s="2" t="s">
        <v>12</v>
      </c>
      <c r="C18" s="2"/>
      <c r="D18" s="28"/>
      <c r="E18" s="29"/>
      <c r="F18" s="2"/>
      <c r="G18" s="5"/>
      <c r="H18" s="32"/>
      <c r="I18" s="33"/>
      <c r="J18" s="2"/>
      <c r="L18" s="4" t="s">
        <v>23</v>
      </c>
    </row>
    <row r="19" spans="1:12" ht="31.5" customHeight="1" x14ac:dyDescent="0.55000000000000004">
      <c r="B19" s="2" t="s">
        <v>12</v>
      </c>
      <c r="C19" s="2"/>
      <c r="D19" s="28"/>
      <c r="E19" s="29"/>
      <c r="F19" s="2"/>
      <c r="G19" s="5"/>
      <c r="H19" s="32"/>
      <c r="I19" s="33"/>
      <c r="J19" s="2"/>
      <c r="L19" s="4" t="s">
        <v>24</v>
      </c>
    </row>
    <row r="20" spans="1:12" ht="31.5" customHeight="1" x14ac:dyDescent="0.55000000000000004">
      <c r="B20" s="2" t="s">
        <v>12</v>
      </c>
      <c r="C20" s="2"/>
      <c r="D20" s="28"/>
      <c r="E20" s="29"/>
      <c r="F20" s="2"/>
      <c r="G20" s="5"/>
      <c r="H20" s="32"/>
      <c r="I20" s="33"/>
      <c r="J20" s="2"/>
      <c r="L20" s="4" t="s">
        <v>28</v>
      </c>
    </row>
    <row r="21" spans="1:12" ht="31.5" customHeight="1" x14ac:dyDescent="0.55000000000000004">
      <c r="B21" s="2" t="s">
        <v>12</v>
      </c>
      <c r="C21" s="2"/>
      <c r="D21" s="28"/>
      <c r="E21" s="29"/>
      <c r="F21" s="2"/>
      <c r="G21" s="5"/>
      <c r="H21" s="32"/>
      <c r="I21" s="33"/>
      <c r="J21" s="2"/>
      <c r="L21" s="4" t="s">
        <v>29</v>
      </c>
    </row>
    <row r="22" spans="1:12" ht="31.5" customHeight="1" x14ac:dyDescent="0.55000000000000004">
      <c r="B22" s="2"/>
      <c r="C22" s="5"/>
      <c r="D22" s="28"/>
      <c r="E22" s="29"/>
      <c r="F22" s="5" t="s">
        <v>13</v>
      </c>
      <c r="G22" s="5" t="str">
        <f>IF(G16="","",SUM(G16:G20))</f>
        <v/>
      </c>
      <c r="H22" s="30"/>
      <c r="I22" s="31"/>
      <c r="J22" s="2"/>
      <c r="L22" s="4" t="s">
        <v>44</v>
      </c>
    </row>
    <row r="23" spans="1:12" ht="31.5" customHeight="1" x14ac:dyDescent="0.55000000000000004">
      <c r="B23" s="2" t="s">
        <v>14</v>
      </c>
      <c r="C23" s="6" t="s">
        <v>15</v>
      </c>
      <c r="D23" s="25">
        <v>1000</v>
      </c>
      <c r="E23" s="12">
        <f>COUNTIF(H16:I21,"会員")</f>
        <v>0</v>
      </c>
      <c r="F23" s="13">
        <f>D23*E23</f>
        <v>0</v>
      </c>
      <c r="G23" s="6" t="s">
        <v>16</v>
      </c>
      <c r="H23" s="25">
        <v>1500</v>
      </c>
      <c r="I23" s="12">
        <f>COUNTIF(H16:I21,"非会員")</f>
        <v>0</v>
      </c>
      <c r="J23" s="14">
        <f>H23*I23</f>
        <v>0</v>
      </c>
      <c r="L23" s="4" t="s">
        <v>45</v>
      </c>
    </row>
    <row r="24" spans="1:12" ht="31.5" customHeight="1" x14ac:dyDescent="0.55000000000000004">
      <c r="B24" s="7" t="s">
        <v>17</v>
      </c>
      <c r="C24" s="6">
        <v>500</v>
      </c>
      <c r="D24" s="12">
        <f>COUNTIF(J17:J21,"○")</f>
        <v>0</v>
      </c>
      <c r="E24" s="8"/>
      <c r="F24" s="13">
        <f>C24*D24</f>
        <v>0</v>
      </c>
      <c r="G24" s="6" t="s">
        <v>19</v>
      </c>
      <c r="H24" s="29">
        <f>IF(F23="","",SUM(F23,J23,F24))</f>
        <v>0</v>
      </c>
      <c r="I24" s="29"/>
      <c r="J24" s="3"/>
      <c r="L24" s="4" t="s">
        <v>46</v>
      </c>
    </row>
    <row r="25" spans="1:12" ht="23.25" customHeight="1" x14ac:dyDescent="0.55000000000000004">
      <c r="A25" s="1" t="s">
        <v>32</v>
      </c>
      <c r="L25" s="4" t="s">
        <v>47</v>
      </c>
    </row>
    <row r="26" spans="1:12" ht="23.25" customHeight="1" x14ac:dyDescent="0.55000000000000004">
      <c r="A26" s="9" t="s">
        <v>20</v>
      </c>
      <c r="B26" s="9"/>
      <c r="C26" s="9" t="s">
        <v>21</v>
      </c>
      <c r="D26" s="9"/>
      <c r="E26" s="9"/>
      <c r="F26" t="s">
        <v>48</v>
      </c>
      <c r="G26" s="38" t="s">
        <v>49</v>
      </c>
    </row>
    <row r="27" spans="1:12" x14ac:dyDescent="0.55000000000000004">
      <c r="A27" s="26" t="s">
        <v>38</v>
      </c>
    </row>
  </sheetData>
  <mergeCells count="22">
    <mergeCell ref="D15:E15"/>
    <mergeCell ref="H15:I15"/>
    <mergeCell ref="B1:I1"/>
    <mergeCell ref="C9:H9"/>
    <mergeCell ref="C10:H10"/>
    <mergeCell ref="C11:H11"/>
    <mergeCell ref="C14:J14"/>
    <mergeCell ref="D16:E16"/>
    <mergeCell ref="H16:I16"/>
    <mergeCell ref="D17:E17"/>
    <mergeCell ref="H17:I17"/>
    <mergeCell ref="D18:E18"/>
    <mergeCell ref="H18:I18"/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</mergeCells>
  <phoneticPr fontId="2"/>
  <dataValidations count="4">
    <dataValidation type="list" allowBlank="1" showInputMessage="1" showErrorMessage="1" sqref="J16:J21" xr:uid="{F789927D-93E5-4A37-9B8E-246729FBAF31}">
      <formula1>$L$16:$L$17</formula1>
    </dataValidation>
    <dataValidation type="list" allowBlank="1" showInputMessage="1" showErrorMessage="1" sqref="F16:F21" xr:uid="{668708E5-EAF4-495B-9353-3F60F813FCA3}">
      <formula1>$L$18:$L$19</formula1>
    </dataValidation>
    <dataValidation type="list" allowBlank="1" showInputMessage="1" showErrorMessage="1" sqref="H16:I21" xr:uid="{1DC82CD3-2B9C-4D03-9367-7F96D1D10573}">
      <formula1>$L$20:$L$21</formula1>
    </dataValidation>
    <dataValidation type="list" allowBlank="1" showInputMessage="1" showErrorMessage="1" sqref="C16:C21" xr:uid="{9729A235-00D3-4400-A051-E9A6AD6F6D22}">
      <formula1>$L$22:$L$25</formula1>
    </dataValidation>
  </dataValidations>
  <hyperlinks>
    <hyperlink ref="G26" r:id="rId1" xr:uid="{F7106B2F-12C1-4B52-AF32-37D2C390DACB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3</xdr:col>
                    <xdr:colOff>368300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279400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Option Button 7">
              <controlPr defaultSize="0" autoFill="0" autoLine="0" autoPict="0">
                <anchor moveWithCells="1">
                  <from>
                    <xdr:col>2</xdr:col>
                    <xdr:colOff>6350</xdr:colOff>
                    <xdr:row>4</xdr:row>
                    <xdr:rowOff>0</xdr:rowOff>
                  </from>
                  <to>
                    <xdr:col>3</xdr:col>
                    <xdr:colOff>266700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Option Button 8">
              <controlPr defaultSize="0" autoFill="0" autoLine="0" autoPict="0">
                <anchor moveWithCells="1">
                  <from>
                    <xdr:col>2</xdr:col>
                    <xdr:colOff>6350</xdr:colOff>
                    <xdr:row>5</xdr:row>
                    <xdr:rowOff>19050</xdr:rowOff>
                  </from>
                  <to>
                    <xdr:col>3</xdr:col>
                    <xdr:colOff>457200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Option Button 9">
              <controlPr defaultSize="0" autoFill="0" autoLine="0" autoPict="0">
                <anchor moveWithCells="1">
                  <from>
                    <xdr:col>3</xdr:col>
                    <xdr:colOff>615950</xdr:colOff>
                    <xdr:row>2</xdr:row>
                    <xdr:rowOff>0</xdr:rowOff>
                  </from>
                  <to>
                    <xdr:col>5</xdr:col>
                    <xdr:colOff>622300</xdr:colOff>
                    <xdr:row>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Option Button 10">
              <controlPr defaultSize="0" autoFill="0" autoLine="0" autoPict="0">
                <anchor moveWithCells="1">
                  <from>
                    <xdr:col>3</xdr:col>
                    <xdr:colOff>596900</xdr:colOff>
                    <xdr:row>5</xdr:row>
                    <xdr:rowOff>12700</xdr:rowOff>
                  </from>
                  <to>
                    <xdr:col>5</xdr:col>
                    <xdr:colOff>444500</xdr:colOff>
                    <xdr:row>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Option Button 11">
              <controlPr defaultSize="0" autoFill="0" autoLine="0" autoPict="0">
                <anchor moveWithCells="1">
                  <from>
                    <xdr:col>5</xdr:col>
                    <xdr:colOff>723900</xdr:colOff>
                    <xdr:row>5</xdr:row>
                    <xdr:rowOff>38100</xdr:rowOff>
                  </from>
                  <to>
                    <xdr:col>8</xdr:col>
                    <xdr:colOff>6350</xdr:colOff>
                    <xdr:row>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4AD9A-DF5F-4657-B5B8-731797C26ECC}">
  <dimension ref="A1:L27"/>
  <sheetViews>
    <sheetView topLeftCell="A21" zoomScaleNormal="100" workbookViewId="0">
      <selection activeCell="A26" sqref="A26:XFD26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3.4140625" style="4" hidden="1" customWidth="1"/>
    <col min="13" max="16384" width="8.25" style="1"/>
  </cols>
  <sheetData>
    <row r="1" spans="1:12" ht="35.5" customHeight="1" x14ac:dyDescent="0.55000000000000004">
      <c r="A1"/>
      <c r="B1" s="35" t="s">
        <v>2</v>
      </c>
      <c r="C1" s="35"/>
      <c r="D1" s="35"/>
      <c r="E1" s="35"/>
      <c r="F1" s="35"/>
      <c r="G1" s="35"/>
      <c r="H1" s="35"/>
      <c r="I1" s="35"/>
      <c r="J1" s="11"/>
    </row>
    <row r="2" spans="1:12" ht="25.5" customHeight="1" x14ac:dyDescent="0.55000000000000004">
      <c r="A2" s="1" t="s">
        <v>3</v>
      </c>
      <c r="C2" s="17" t="s">
        <v>33</v>
      </c>
    </row>
    <row r="3" spans="1:12" ht="25.5" customHeight="1" x14ac:dyDescent="0.55000000000000004">
      <c r="B3" s="1" t="s">
        <v>0</v>
      </c>
      <c r="C3"/>
      <c r="D3"/>
      <c r="H3"/>
    </row>
    <row r="4" spans="1:12" ht="25.5" customHeight="1" x14ac:dyDescent="0.55000000000000004">
      <c r="B4" s="1" t="s">
        <v>4</v>
      </c>
      <c r="D4"/>
      <c r="F4"/>
    </row>
    <row r="5" spans="1:12" ht="25.5" customHeight="1" x14ac:dyDescent="0.55000000000000004">
      <c r="B5" s="1" t="s">
        <v>1</v>
      </c>
      <c r="D5"/>
      <c r="F5"/>
    </row>
    <row r="6" spans="1:12" ht="25.5" customHeight="1" x14ac:dyDescent="0.55000000000000004">
      <c r="B6" s="1" t="s">
        <v>5</v>
      </c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6</v>
      </c>
    </row>
    <row r="9" spans="1:12" ht="31.5" customHeight="1" x14ac:dyDescent="0.55000000000000004">
      <c r="B9" s="2" t="s">
        <v>7</v>
      </c>
      <c r="C9" s="36"/>
      <c r="D9" s="36"/>
      <c r="E9" s="36"/>
      <c r="F9" s="36"/>
      <c r="G9" s="36"/>
      <c r="H9" s="36"/>
    </row>
    <row r="10" spans="1:12" ht="31.5" customHeight="1" x14ac:dyDescent="0.55000000000000004">
      <c r="B10" s="2" t="s">
        <v>31</v>
      </c>
      <c r="C10" s="36"/>
      <c r="D10" s="36"/>
      <c r="E10" s="36"/>
      <c r="F10" s="36"/>
      <c r="G10" s="36"/>
      <c r="H10" s="36"/>
    </row>
    <row r="11" spans="1:12" ht="31.5" customHeight="1" x14ac:dyDescent="0.55000000000000004">
      <c r="B11" s="2" t="s">
        <v>8</v>
      </c>
      <c r="C11" s="36"/>
      <c r="D11" s="36"/>
      <c r="E11" s="36"/>
      <c r="F11" s="36"/>
      <c r="G11" s="36"/>
      <c r="H11" s="36"/>
    </row>
    <row r="12" spans="1:12" ht="7" customHeight="1" x14ac:dyDescent="0.55000000000000004"/>
    <row r="13" spans="1:12" ht="31.5" customHeight="1" x14ac:dyDescent="0.55000000000000004">
      <c r="A13" s="1" t="s">
        <v>9</v>
      </c>
    </row>
    <row r="14" spans="1:12" ht="31.5" customHeight="1" x14ac:dyDescent="0.55000000000000004">
      <c r="B14" s="2" t="s">
        <v>10</v>
      </c>
      <c r="C14" s="28"/>
      <c r="D14" s="29"/>
      <c r="E14" s="29"/>
      <c r="F14" s="29"/>
      <c r="G14" s="29"/>
      <c r="H14" s="29"/>
      <c r="I14" s="29"/>
      <c r="J14" s="37"/>
    </row>
    <row r="15" spans="1:12" ht="40" x14ac:dyDescent="0.55000000000000004">
      <c r="A15" s="4"/>
      <c r="B15" s="2"/>
      <c r="C15" s="16" t="s">
        <v>40</v>
      </c>
      <c r="D15" s="28" t="s">
        <v>31</v>
      </c>
      <c r="E15" s="29"/>
      <c r="F15" s="16" t="s">
        <v>30</v>
      </c>
      <c r="G15" s="16" t="s">
        <v>41</v>
      </c>
      <c r="H15" s="34" t="s">
        <v>42</v>
      </c>
      <c r="I15" s="33"/>
      <c r="J15" s="27" t="s">
        <v>43</v>
      </c>
    </row>
    <row r="16" spans="1:12" ht="31.5" customHeight="1" x14ac:dyDescent="0.55000000000000004">
      <c r="B16" s="2" t="s">
        <v>11</v>
      </c>
      <c r="C16" s="2"/>
      <c r="D16" s="28"/>
      <c r="E16" s="29"/>
      <c r="F16" s="2"/>
      <c r="G16" s="5"/>
      <c r="H16" s="32"/>
      <c r="I16" s="33"/>
      <c r="J16" s="2"/>
      <c r="L16" s="4" t="s">
        <v>26</v>
      </c>
    </row>
    <row r="17" spans="1:12" ht="31.5" customHeight="1" x14ac:dyDescent="0.55000000000000004">
      <c r="B17" s="2" t="s">
        <v>12</v>
      </c>
      <c r="C17" s="2"/>
      <c r="D17" s="28"/>
      <c r="E17" s="29"/>
      <c r="F17" s="2"/>
      <c r="G17" s="5"/>
      <c r="H17" s="32"/>
      <c r="I17" s="33"/>
      <c r="J17" s="2"/>
      <c r="L17" s="4" t="s">
        <v>27</v>
      </c>
    </row>
    <row r="18" spans="1:12" ht="31.5" customHeight="1" x14ac:dyDescent="0.55000000000000004">
      <c r="B18" s="2" t="s">
        <v>12</v>
      </c>
      <c r="C18" s="2"/>
      <c r="D18" s="28"/>
      <c r="E18" s="29"/>
      <c r="F18" s="2"/>
      <c r="G18" s="5"/>
      <c r="H18" s="32"/>
      <c r="I18" s="33"/>
      <c r="J18" s="2"/>
      <c r="L18" s="4" t="s">
        <v>23</v>
      </c>
    </row>
    <row r="19" spans="1:12" ht="31.5" customHeight="1" x14ac:dyDescent="0.55000000000000004">
      <c r="B19" s="2" t="s">
        <v>12</v>
      </c>
      <c r="C19" s="2"/>
      <c r="D19" s="28"/>
      <c r="E19" s="29"/>
      <c r="F19" s="2"/>
      <c r="G19" s="5"/>
      <c r="H19" s="32"/>
      <c r="I19" s="33"/>
      <c r="J19" s="2"/>
      <c r="L19" s="4" t="s">
        <v>24</v>
      </c>
    </row>
    <row r="20" spans="1:12" ht="31.5" customHeight="1" x14ac:dyDescent="0.55000000000000004">
      <c r="B20" s="2" t="s">
        <v>12</v>
      </c>
      <c r="C20" s="2"/>
      <c r="D20" s="28"/>
      <c r="E20" s="29"/>
      <c r="F20" s="2"/>
      <c r="G20" s="5"/>
      <c r="H20" s="32"/>
      <c r="I20" s="33"/>
      <c r="J20" s="2"/>
      <c r="L20" s="4" t="s">
        <v>28</v>
      </c>
    </row>
    <row r="21" spans="1:12" ht="31.5" customHeight="1" x14ac:dyDescent="0.55000000000000004">
      <c r="B21" s="2" t="s">
        <v>12</v>
      </c>
      <c r="C21" s="2"/>
      <c r="D21" s="28"/>
      <c r="E21" s="29"/>
      <c r="F21" s="2"/>
      <c r="G21" s="5"/>
      <c r="H21" s="32"/>
      <c r="I21" s="33"/>
      <c r="J21" s="2" t="s">
        <v>25</v>
      </c>
      <c r="L21" s="4" t="s">
        <v>29</v>
      </c>
    </row>
    <row r="22" spans="1:12" ht="31.5" customHeight="1" x14ac:dyDescent="0.55000000000000004">
      <c r="B22" s="2"/>
      <c r="C22" s="5"/>
      <c r="D22" s="28"/>
      <c r="E22" s="29"/>
      <c r="F22" s="5" t="s">
        <v>13</v>
      </c>
      <c r="G22" s="5" t="str">
        <f>IF(G16="","",SUM(G16:G20))</f>
        <v/>
      </c>
      <c r="H22" s="30"/>
      <c r="I22" s="31"/>
      <c r="J22" s="2"/>
      <c r="L22" s="4" t="s">
        <v>44</v>
      </c>
    </row>
    <row r="23" spans="1:12" ht="31.5" customHeight="1" x14ac:dyDescent="0.55000000000000004">
      <c r="B23" s="2" t="s">
        <v>14</v>
      </c>
      <c r="C23" s="6" t="s">
        <v>15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16</v>
      </c>
      <c r="H23" s="15">
        <v>1500</v>
      </c>
      <c r="I23" s="12">
        <f>COUNTIF(H16:I21,"非会員")</f>
        <v>0</v>
      </c>
      <c r="J23" s="14">
        <f>H23*I23</f>
        <v>0</v>
      </c>
      <c r="L23" s="4" t="s">
        <v>45</v>
      </c>
    </row>
    <row r="24" spans="1:12" ht="31.5" customHeight="1" x14ac:dyDescent="0.55000000000000004">
      <c r="B24" s="7" t="s">
        <v>17</v>
      </c>
      <c r="C24" s="6">
        <v>500</v>
      </c>
      <c r="D24" s="12">
        <f>COUNTIF(J17:J21,"○")</f>
        <v>1</v>
      </c>
      <c r="E24" s="8"/>
      <c r="F24" s="13">
        <f>C24*D24</f>
        <v>500</v>
      </c>
      <c r="G24" s="6" t="s">
        <v>19</v>
      </c>
      <c r="H24" s="29">
        <f>IF(F23="","",SUM(F23,J23,F24))</f>
        <v>500</v>
      </c>
      <c r="I24" s="29"/>
      <c r="J24" s="3"/>
      <c r="L24" s="4" t="s">
        <v>46</v>
      </c>
    </row>
    <row r="25" spans="1:12" ht="23.25" customHeight="1" x14ac:dyDescent="0.55000000000000004">
      <c r="A25" s="1" t="s">
        <v>32</v>
      </c>
      <c r="L25" s="4" t="s">
        <v>47</v>
      </c>
    </row>
    <row r="26" spans="1:12" ht="23.25" customHeight="1" x14ac:dyDescent="0.55000000000000004">
      <c r="A26" s="9" t="s">
        <v>20</v>
      </c>
      <c r="B26" s="9"/>
      <c r="C26" s="9" t="s">
        <v>21</v>
      </c>
      <c r="D26" s="9"/>
      <c r="E26" s="9"/>
      <c r="F26" t="s">
        <v>48</v>
      </c>
      <c r="G26" s="38" t="s">
        <v>49</v>
      </c>
    </row>
    <row r="27" spans="1:12" x14ac:dyDescent="0.55000000000000004">
      <c r="A27" s="24" t="s">
        <v>38</v>
      </c>
    </row>
  </sheetData>
  <mergeCells count="22">
    <mergeCell ref="D15:E15"/>
    <mergeCell ref="H15:I15"/>
    <mergeCell ref="B1:I1"/>
    <mergeCell ref="C9:H9"/>
    <mergeCell ref="C10:H10"/>
    <mergeCell ref="C11:H11"/>
    <mergeCell ref="C14:J14"/>
    <mergeCell ref="D16:E16"/>
    <mergeCell ref="H16:I16"/>
    <mergeCell ref="D17:E17"/>
    <mergeCell ref="H17:I17"/>
    <mergeCell ref="D18:E18"/>
    <mergeCell ref="H18:I18"/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</mergeCells>
  <phoneticPr fontId="2"/>
  <dataValidations count="4">
    <dataValidation type="list" allowBlank="1" showInputMessage="1" showErrorMessage="1" sqref="H16:I21" xr:uid="{01462B95-A826-4AD0-A7E4-32E2673DC0D9}">
      <formula1>$L$20:$L$21</formula1>
    </dataValidation>
    <dataValidation type="list" allowBlank="1" showInputMessage="1" showErrorMessage="1" sqref="F16:F21" xr:uid="{CE9E7B2E-4E65-4D42-86FC-DA3C780FA7F0}">
      <formula1>$L$18:$L$19</formula1>
    </dataValidation>
    <dataValidation type="list" allowBlank="1" showInputMessage="1" showErrorMessage="1" sqref="J16:J21" xr:uid="{D165A722-AA82-4D5C-9644-22973C9DA4B6}">
      <formula1>$L$16:$L$17</formula1>
    </dataValidation>
    <dataValidation type="list" allowBlank="1" showInputMessage="1" showErrorMessage="1" sqref="C16:C21" xr:uid="{D3788C7D-30C6-40FE-A3AF-3FBA2B82A8C0}">
      <formula1>$L$22:$L$25</formula1>
    </dataValidation>
  </dataValidations>
  <hyperlinks>
    <hyperlink ref="G26" r:id="rId1" xr:uid="{75826577-3B57-4F38-B102-CC0EEDA9D66F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Option Button 1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3</xdr:col>
                    <xdr:colOff>368300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Option Button 2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279400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Option Button 3">
              <controlPr defaultSize="0" autoFill="0" autoLine="0" autoPict="0">
                <anchor moveWithCells="1">
                  <from>
                    <xdr:col>2</xdr:col>
                    <xdr:colOff>6350</xdr:colOff>
                    <xdr:row>4</xdr:row>
                    <xdr:rowOff>0</xdr:rowOff>
                  </from>
                  <to>
                    <xdr:col>3</xdr:col>
                    <xdr:colOff>266700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Option Button 4">
              <controlPr defaultSize="0" autoFill="0" autoLine="0" autoPict="0">
                <anchor moveWithCells="1">
                  <from>
                    <xdr:col>2</xdr:col>
                    <xdr:colOff>6350</xdr:colOff>
                    <xdr:row>5</xdr:row>
                    <xdr:rowOff>19050</xdr:rowOff>
                  </from>
                  <to>
                    <xdr:col>3</xdr:col>
                    <xdr:colOff>457200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Option Button 5">
              <controlPr defaultSize="0" autoFill="0" autoLine="0" autoPict="0">
                <anchor moveWithCells="1">
                  <from>
                    <xdr:col>3</xdr:col>
                    <xdr:colOff>615950</xdr:colOff>
                    <xdr:row>2</xdr:row>
                    <xdr:rowOff>0</xdr:rowOff>
                  </from>
                  <to>
                    <xdr:col>5</xdr:col>
                    <xdr:colOff>622300</xdr:colOff>
                    <xdr:row>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0" name="Option Button 6">
              <controlPr defaultSize="0" autoFill="0" autoLine="0" autoPict="0">
                <anchor moveWithCells="1">
                  <from>
                    <xdr:col>3</xdr:col>
                    <xdr:colOff>596900</xdr:colOff>
                    <xdr:row>5</xdr:row>
                    <xdr:rowOff>12700</xdr:rowOff>
                  </from>
                  <to>
                    <xdr:col>5</xdr:col>
                    <xdr:colOff>444500</xdr:colOff>
                    <xdr:row>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1" name="Option Button 7">
              <controlPr defaultSize="0" autoFill="0" autoLine="0" autoPict="0">
                <anchor moveWithCells="1">
                  <from>
                    <xdr:col>5</xdr:col>
                    <xdr:colOff>723900</xdr:colOff>
                    <xdr:row>5</xdr:row>
                    <xdr:rowOff>38100</xdr:rowOff>
                  </from>
                  <to>
                    <xdr:col>8</xdr:col>
                    <xdr:colOff>6350</xdr:colOff>
                    <xdr:row>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727C5-8CF6-43FD-AF83-2AC32B2189C9}">
  <dimension ref="A1:L27"/>
  <sheetViews>
    <sheetView topLeftCell="A23" zoomScaleNormal="100" workbookViewId="0">
      <selection activeCell="A26" sqref="A26:XFD26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5.25" style="4" hidden="1" customWidth="1"/>
    <col min="13" max="16384" width="8.25" style="1"/>
  </cols>
  <sheetData>
    <row r="1" spans="1:12" ht="35.5" customHeight="1" x14ac:dyDescent="0.55000000000000004">
      <c r="A1"/>
      <c r="B1" s="35" t="s">
        <v>2</v>
      </c>
      <c r="C1" s="35"/>
      <c r="D1" s="35"/>
      <c r="E1" s="35"/>
      <c r="F1" s="35"/>
      <c r="G1" s="35"/>
      <c r="H1" s="35"/>
      <c r="I1" s="35"/>
      <c r="J1" s="11"/>
    </row>
    <row r="2" spans="1:12" ht="25.5" customHeight="1" x14ac:dyDescent="0.55000000000000004">
      <c r="A2" s="1" t="s">
        <v>3</v>
      </c>
      <c r="C2" s="17" t="s">
        <v>33</v>
      </c>
    </row>
    <row r="3" spans="1:12" ht="25.5" customHeight="1" x14ac:dyDescent="0.55000000000000004">
      <c r="B3" s="1" t="s">
        <v>0</v>
      </c>
      <c r="C3"/>
      <c r="D3"/>
      <c r="H3"/>
    </row>
    <row r="4" spans="1:12" ht="25.5" customHeight="1" x14ac:dyDescent="0.55000000000000004">
      <c r="B4" s="1" t="s">
        <v>4</v>
      </c>
      <c r="D4"/>
      <c r="F4"/>
    </row>
    <row r="5" spans="1:12" ht="25.5" customHeight="1" x14ac:dyDescent="0.55000000000000004">
      <c r="B5" s="1" t="s">
        <v>1</v>
      </c>
      <c r="D5"/>
      <c r="F5"/>
    </row>
    <row r="6" spans="1:12" ht="25.5" customHeight="1" x14ac:dyDescent="0.55000000000000004">
      <c r="B6" s="1" t="s">
        <v>5</v>
      </c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6</v>
      </c>
    </row>
    <row r="9" spans="1:12" ht="31.5" customHeight="1" x14ac:dyDescent="0.55000000000000004">
      <c r="B9" s="2" t="s">
        <v>7</v>
      </c>
      <c r="C9" s="36"/>
      <c r="D9" s="36"/>
      <c r="E9" s="36"/>
      <c r="F9" s="36"/>
      <c r="G9" s="36"/>
      <c r="H9" s="36"/>
    </row>
    <row r="10" spans="1:12" ht="31.5" customHeight="1" x14ac:dyDescent="0.55000000000000004">
      <c r="B10" s="2" t="s">
        <v>31</v>
      </c>
      <c r="C10" s="36"/>
      <c r="D10" s="36"/>
      <c r="E10" s="36"/>
      <c r="F10" s="36"/>
      <c r="G10" s="36"/>
      <c r="H10" s="36"/>
    </row>
    <row r="11" spans="1:12" ht="31.5" customHeight="1" x14ac:dyDescent="0.55000000000000004">
      <c r="B11" s="2" t="s">
        <v>8</v>
      </c>
      <c r="C11" s="36"/>
      <c r="D11" s="36"/>
      <c r="E11" s="36"/>
      <c r="F11" s="36"/>
      <c r="G11" s="36"/>
      <c r="H11" s="36"/>
    </row>
    <row r="12" spans="1:12" ht="7" customHeight="1" x14ac:dyDescent="0.55000000000000004"/>
    <row r="13" spans="1:12" ht="31.5" customHeight="1" x14ac:dyDescent="0.55000000000000004">
      <c r="A13" s="1" t="s">
        <v>9</v>
      </c>
    </row>
    <row r="14" spans="1:12" ht="31.5" customHeight="1" x14ac:dyDescent="0.55000000000000004">
      <c r="B14" s="2" t="s">
        <v>10</v>
      </c>
      <c r="C14" s="28"/>
      <c r="D14" s="29"/>
      <c r="E14" s="29"/>
      <c r="F14" s="29"/>
      <c r="G14" s="29"/>
      <c r="H14" s="29"/>
      <c r="I14" s="29"/>
      <c r="J14" s="37"/>
    </row>
    <row r="15" spans="1:12" ht="40" x14ac:dyDescent="0.55000000000000004">
      <c r="A15" s="4"/>
      <c r="B15" s="2"/>
      <c r="C15" s="16" t="s">
        <v>40</v>
      </c>
      <c r="D15" s="28" t="s">
        <v>31</v>
      </c>
      <c r="E15" s="29"/>
      <c r="F15" s="16" t="s">
        <v>30</v>
      </c>
      <c r="G15" s="16" t="s">
        <v>41</v>
      </c>
      <c r="H15" s="34" t="s">
        <v>42</v>
      </c>
      <c r="I15" s="33"/>
      <c r="J15" s="27" t="s">
        <v>43</v>
      </c>
    </row>
    <row r="16" spans="1:12" ht="31.5" customHeight="1" x14ac:dyDescent="0.55000000000000004">
      <c r="B16" s="2" t="s">
        <v>11</v>
      </c>
      <c r="C16" s="2"/>
      <c r="D16" s="28"/>
      <c r="E16" s="29"/>
      <c r="F16" s="2"/>
      <c r="G16" s="5"/>
      <c r="H16" s="32"/>
      <c r="I16" s="33"/>
      <c r="J16" s="2"/>
      <c r="L16" s="4" t="s">
        <v>26</v>
      </c>
    </row>
    <row r="17" spans="1:12" ht="31.5" customHeight="1" x14ac:dyDescent="0.55000000000000004">
      <c r="B17" s="2" t="s">
        <v>12</v>
      </c>
      <c r="C17" s="2"/>
      <c r="D17" s="28"/>
      <c r="E17" s="29"/>
      <c r="F17" s="2"/>
      <c r="G17" s="5"/>
      <c r="H17" s="32"/>
      <c r="I17" s="33"/>
      <c r="J17" s="2"/>
      <c r="L17" s="4" t="s">
        <v>27</v>
      </c>
    </row>
    <row r="18" spans="1:12" ht="31.5" customHeight="1" x14ac:dyDescent="0.55000000000000004">
      <c r="B18" s="2" t="s">
        <v>12</v>
      </c>
      <c r="C18" s="2"/>
      <c r="D18" s="28"/>
      <c r="E18" s="29"/>
      <c r="F18" s="2"/>
      <c r="G18" s="5"/>
      <c r="H18" s="32"/>
      <c r="I18" s="33"/>
      <c r="J18" s="2"/>
      <c r="L18" s="4" t="s">
        <v>23</v>
      </c>
    </row>
    <row r="19" spans="1:12" ht="31.5" customHeight="1" x14ac:dyDescent="0.55000000000000004">
      <c r="B19" s="2" t="s">
        <v>12</v>
      </c>
      <c r="C19" s="2"/>
      <c r="D19" s="28"/>
      <c r="E19" s="29"/>
      <c r="F19" s="2"/>
      <c r="G19" s="5"/>
      <c r="H19" s="32"/>
      <c r="I19" s="33"/>
      <c r="J19" s="2"/>
      <c r="L19" s="4" t="s">
        <v>24</v>
      </c>
    </row>
    <row r="20" spans="1:12" ht="31.5" customHeight="1" x14ac:dyDescent="0.55000000000000004">
      <c r="B20" s="2" t="s">
        <v>12</v>
      </c>
      <c r="C20" s="2"/>
      <c r="D20" s="28"/>
      <c r="E20" s="29"/>
      <c r="F20" s="2"/>
      <c r="G20" s="5"/>
      <c r="H20" s="32"/>
      <c r="I20" s="33"/>
      <c r="J20" s="2"/>
      <c r="L20" s="4" t="s">
        <v>28</v>
      </c>
    </row>
    <row r="21" spans="1:12" ht="31.5" customHeight="1" x14ac:dyDescent="0.55000000000000004">
      <c r="B21" s="2" t="s">
        <v>12</v>
      </c>
      <c r="C21" s="2"/>
      <c r="D21" s="28"/>
      <c r="E21" s="29"/>
      <c r="F21" s="2"/>
      <c r="G21" s="5"/>
      <c r="H21" s="32"/>
      <c r="I21" s="33"/>
      <c r="J21" s="2"/>
      <c r="L21" s="4" t="s">
        <v>29</v>
      </c>
    </row>
    <row r="22" spans="1:12" ht="31.5" customHeight="1" x14ac:dyDescent="0.55000000000000004">
      <c r="B22" s="2"/>
      <c r="C22" s="5"/>
      <c r="D22" s="28"/>
      <c r="E22" s="29"/>
      <c r="F22" s="5" t="s">
        <v>13</v>
      </c>
      <c r="G22" s="5" t="str">
        <f>IF(G16="","",SUM(G16:G20))</f>
        <v/>
      </c>
      <c r="H22" s="30"/>
      <c r="I22" s="31"/>
      <c r="J22" s="2"/>
      <c r="L22" s="4" t="s">
        <v>44</v>
      </c>
    </row>
    <row r="23" spans="1:12" ht="31.5" customHeight="1" x14ac:dyDescent="0.55000000000000004">
      <c r="B23" s="2" t="s">
        <v>14</v>
      </c>
      <c r="C23" s="6" t="s">
        <v>15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16</v>
      </c>
      <c r="H23" s="15">
        <v>1500</v>
      </c>
      <c r="I23" s="12">
        <f>COUNTIF(H16:I21,"非会員")</f>
        <v>0</v>
      </c>
      <c r="J23" s="14">
        <f>H23*I23</f>
        <v>0</v>
      </c>
      <c r="L23" s="4" t="s">
        <v>45</v>
      </c>
    </row>
    <row r="24" spans="1:12" ht="31.5" customHeight="1" x14ac:dyDescent="0.55000000000000004">
      <c r="B24" s="7" t="s">
        <v>17</v>
      </c>
      <c r="C24" s="6">
        <v>500</v>
      </c>
      <c r="D24" s="12">
        <f>COUNTIF(J17:J21,"○")</f>
        <v>0</v>
      </c>
      <c r="E24" s="8"/>
      <c r="F24" s="13">
        <f>C24*D24</f>
        <v>0</v>
      </c>
      <c r="G24" s="6" t="s">
        <v>19</v>
      </c>
      <c r="H24" s="29">
        <f>IF(F23="","",SUM(F23,J23,F24))</f>
        <v>0</v>
      </c>
      <c r="I24" s="29"/>
      <c r="J24" s="3"/>
      <c r="L24" s="4" t="s">
        <v>46</v>
      </c>
    </row>
    <row r="25" spans="1:12" ht="23.25" customHeight="1" x14ac:dyDescent="0.55000000000000004">
      <c r="A25" s="1" t="s">
        <v>32</v>
      </c>
      <c r="L25" s="4" t="s">
        <v>47</v>
      </c>
    </row>
    <row r="26" spans="1:12" ht="23.25" customHeight="1" x14ac:dyDescent="0.55000000000000004">
      <c r="A26" s="9" t="s">
        <v>20</v>
      </c>
      <c r="B26" s="9"/>
      <c r="C26" s="9" t="s">
        <v>21</v>
      </c>
      <c r="D26" s="9"/>
      <c r="E26" s="9"/>
      <c r="F26" t="s">
        <v>48</v>
      </c>
      <c r="G26" s="38" t="s">
        <v>49</v>
      </c>
    </row>
    <row r="27" spans="1:12" x14ac:dyDescent="0.55000000000000004">
      <c r="A27" s="24" t="s">
        <v>38</v>
      </c>
    </row>
  </sheetData>
  <mergeCells count="22">
    <mergeCell ref="D15:E15"/>
    <mergeCell ref="H15:I15"/>
    <mergeCell ref="B1:I1"/>
    <mergeCell ref="C9:H9"/>
    <mergeCell ref="C10:H10"/>
    <mergeCell ref="C11:H11"/>
    <mergeCell ref="C14:J14"/>
    <mergeCell ref="D16:E16"/>
    <mergeCell ref="H16:I16"/>
    <mergeCell ref="D17:E17"/>
    <mergeCell ref="H17:I17"/>
    <mergeCell ref="D18:E18"/>
    <mergeCell ref="H18:I18"/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</mergeCells>
  <phoneticPr fontId="2"/>
  <dataValidations count="4">
    <dataValidation type="list" allowBlank="1" showInputMessage="1" showErrorMessage="1" sqref="J16:J21" xr:uid="{1C9AA808-3A37-426B-911C-67B3A6E2596C}">
      <formula1>$L$16:$L$17</formula1>
    </dataValidation>
    <dataValidation type="list" allowBlank="1" showInputMessage="1" showErrorMessage="1" sqref="F16:F21" xr:uid="{3CA90DEC-CCF1-4EB5-91C8-76058B75E599}">
      <formula1>$L$18:$L$19</formula1>
    </dataValidation>
    <dataValidation type="list" allowBlank="1" showInputMessage="1" showErrorMessage="1" sqref="H16:I21" xr:uid="{E89A5FB4-1DD1-420A-B161-248283BC42D5}">
      <formula1>$L$20:$L$21</formula1>
    </dataValidation>
    <dataValidation type="list" allowBlank="1" showInputMessage="1" showErrorMessage="1" sqref="C16:C21" xr:uid="{AA1ADC2C-B036-461E-BFF6-F9183FA079BD}">
      <formula1>$L$22:$L$25</formula1>
    </dataValidation>
  </dataValidations>
  <hyperlinks>
    <hyperlink ref="G26" r:id="rId1" xr:uid="{8E1D62EC-3B93-4567-AFEA-699E9613B4CE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Option Button 1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3</xdr:col>
                    <xdr:colOff>368300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Option Button 2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279400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Option Button 3">
              <controlPr defaultSize="0" autoFill="0" autoLine="0" autoPict="0">
                <anchor moveWithCells="1">
                  <from>
                    <xdr:col>2</xdr:col>
                    <xdr:colOff>6350</xdr:colOff>
                    <xdr:row>4</xdr:row>
                    <xdr:rowOff>0</xdr:rowOff>
                  </from>
                  <to>
                    <xdr:col>3</xdr:col>
                    <xdr:colOff>266700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8" name="Option Button 4">
              <controlPr defaultSize="0" autoFill="0" autoLine="0" autoPict="0">
                <anchor moveWithCells="1">
                  <from>
                    <xdr:col>2</xdr:col>
                    <xdr:colOff>6350</xdr:colOff>
                    <xdr:row>5</xdr:row>
                    <xdr:rowOff>19050</xdr:rowOff>
                  </from>
                  <to>
                    <xdr:col>3</xdr:col>
                    <xdr:colOff>457200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9" name="Option Button 5">
              <controlPr defaultSize="0" autoFill="0" autoLine="0" autoPict="0">
                <anchor moveWithCells="1">
                  <from>
                    <xdr:col>3</xdr:col>
                    <xdr:colOff>615950</xdr:colOff>
                    <xdr:row>2</xdr:row>
                    <xdr:rowOff>0</xdr:rowOff>
                  </from>
                  <to>
                    <xdr:col>5</xdr:col>
                    <xdr:colOff>622300</xdr:colOff>
                    <xdr:row>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0" name="Option Button 6">
              <controlPr defaultSize="0" autoFill="0" autoLine="0" autoPict="0">
                <anchor moveWithCells="1">
                  <from>
                    <xdr:col>3</xdr:col>
                    <xdr:colOff>596900</xdr:colOff>
                    <xdr:row>5</xdr:row>
                    <xdr:rowOff>12700</xdr:rowOff>
                  </from>
                  <to>
                    <xdr:col>5</xdr:col>
                    <xdr:colOff>444500</xdr:colOff>
                    <xdr:row>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1" name="Option Button 7">
              <controlPr defaultSize="0" autoFill="0" autoLine="0" autoPict="0">
                <anchor moveWithCells="1">
                  <from>
                    <xdr:col>5</xdr:col>
                    <xdr:colOff>723900</xdr:colOff>
                    <xdr:row>5</xdr:row>
                    <xdr:rowOff>38100</xdr:rowOff>
                  </from>
                  <to>
                    <xdr:col>8</xdr:col>
                    <xdr:colOff>6350</xdr:colOff>
                    <xdr:row>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C4F2E-0B90-437B-A008-3A98073CD46A}">
  <dimension ref="A1:L27"/>
  <sheetViews>
    <sheetView topLeftCell="A21" zoomScaleNormal="100" workbookViewId="0">
      <selection activeCell="A26" sqref="A26:XFD26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6.33203125" style="4" hidden="1" customWidth="1"/>
    <col min="13" max="16384" width="8.25" style="1"/>
  </cols>
  <sheetData>
    <row r="1" spans="1:12" ht="35.5" customHeight="1" x14ac:dyDescent="0.55000000000000004">
      <c r="A1"/>
      <c r="B1" s="35" t="s">
        <v>2</v>
      </c>
      <c r="C1" s="35"/>
      <c r="D1" s="35"/>
      <c r="E1" s="35"/>
      <c r="F1" s="35"/>
      <c r="G1" s="35"/>
      <c r="H1" s="35"/>
      <c r="I1" s="35"/>
      <c r="J1" s="11"/>
    </row>
    <row r="2" spans="1:12" ht="25.5" customHeight="1" x14ac:dyDescent="0.55000000000000004">
      <c r="A2" s="1" t="s">
        <v>3</v>
      </c>
      <c r="C2" s="17" t="s">
        <v>33</v>
      </c>
    </row>
    <row r="3" spans="1:12" ht="25.5" customHeight="1" x14ac:dyDescent="0.55000000000000004">
      <c r="B3" s="1" t="s">
        <v>0</v>
      </c>
      <c r="C3"/>
      <c r="D3"/>
      <c r="H3"/>
    </row>
    <row r="4" spans="1:12" ht="25.5" customHeight="1" x14ac:dyDescent="0.55000000000000004">
      <c r="B4" s="1" t="s">
        <v>4</v>
      </c>
      <c r="D4"/>
      <c r="F4"/>
    </row>
    <row r="5" spans="1:12" ht="25.5" customHeight="1" x14ac:dyDescent="0.55000000000000004">
      <c r="B5" s="1" t="s">
        <v>1</v>
      </c>
      <c r="D5"/>
      <c r="F5"/>
    </row>
    <row r="6" spans="1:12" ht="25.5" customHeight="1" x14ac:dyDescent="0.55000000000000004">
      <c r="B6" s="1" t="s">
        <v>5</v>
      </c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6</v>
      </c>
    </row>
    <row r="9" spans="1:12" ht="31.5" customHeight="1" x14ac:dyDescent="0.55000000000000004">
      <c r="B9" s="2" t="s">
        <v>7</v>
      </c>
      <c r="C9" s="36"/>
      <c r="D9" s="36"/>
      <c r="E9" s="36"/>
      <c r="F9" s="36"/>
      <c r="G9" s="36"/>
      <c r="H9" s="36"/>
    </row>
    <row r="10" spans="1:12" ht="31.5" customHeight="1" x14ac:dyDescent="0.55000000000000004">
      <c r="B10" s="2" t="s">
        <v>31</v>
      </c>
      <c r="C10" s="36"/>
      <c r="D10" s="36"/>
      <c r="E10" s="36"/>
      <c r="F10" s="36"/>
      <c r="G10" s="36"/>
      <c r="H10" s="36"/>
    </row>
    <row r="11" spans="1:12" ht="31.5" customHeight="1" x14ac:dyDescent="0.55000000000000004">
      <c r="B11" s="2" t="s">
        <v>8</v>
      </c>
      <c r="C11" s="36"/>
      <c r="D11" s="36"/>
      <c r="E11" s="36"/>
      <c r="F11" s="36"/>
      <c r="G11" s="36"/>
      <c r="H11" s="36"/>
    </row>
    <row r="12" spans="1:12" ht="7" customHeight="1" x14ac:dyDescent="0.55000000000000004"/>
    <row r="13" spans="1:12" ht="31.5" customHeight="1" x14ac:dyDescent="0.55000000000000004">
      <c r="A13" s="1" t="s">
        <v>9</v>
      </c>
    </row>
    <row r="14" spans="1:12" ht="31.5" customHeight="1" x14ac:dyDescent="0.55000000000000004">
      <c r="B14" s="2" t="s">
        <v>10</v>
      </c>
      <c r="C14" s="28"/>
      <c r="D14" s="29"/>
      <c r="E14" s="29"/>
      <c r="F14" s="29"/>
      <c r="G14" s="29"/>
      <c r="H14" s="29"/>
      <c r="I14" s="29"/>
      <c r="J14" s="37"/>
    </row>
    <row r="15" spans="1:12" ht="40" x14ac:dyDescent="0.55000000000000004">
      <c r="A15" s="4"/>
      <c r="B15" s="2"/>
      <c r="C15" s="16" t="s">
        <v>40</v>
      </c>
      <c r="D15" s="28" t="s">
        <v>31</v>
      </c>
      <c r="E15" s="29"/>
      <c r="F15" s="16" t="s">
        <v>30</v>
      </c>
      <c r="G15" s="16" t="s">
        <v>41</v>
      </c>
      <c r="H15" s="34" t="s">
        <v>42</v>
      </c>
      <c r="I15" s="33"/>
      <c r="J15" s="27" t="s">
        <v>43</v>
      </c>
    </row>
    <row r="16" spans="1:12" ht="31.5" customHeight="1" x14ac:dyDescent="0.55000000000000004">
      <c r="B16" s="2" t="s">
        <v>11</v>
      </c>
      <c r="C16" s="2"/>
      <c r="D16" s="28"/>
      <c r="E16" s="29"/>
      <c r="F16" s="2"/>
      <c r="G16" s="5"/>
      <c r="H16" s="32"/>
      <c r="I16" s="33"/>
      <c r="J16" s="2"/>
      <c r="L16" s="4" t="s">
        <v>26</v>
      </c>
    </row>
    <row r="17" spans="1:12" ht="31.5" customHeight="1" x14ac:dyDescent="0.55000000000000004">
      <c r="B17" s="2" t="s">
        <v>12</v>
      </c>
      <c r="C17" s="2"/>
      <c r="D17" s="28"/>
      <c r="E17" s="29"/>
      <c r="F17" s="2"/>
      <c r="G17" s="5"/>
      <c r="H17" s="32"/>
      <c r="I17" s="33"/>
      <c r="J17" s="2"/>
      <c r="L17" s="4" t="s">
        <v>27</v>
      </c>
    </row>
    <row r="18" spans="1:12" ht="31.5" customHeight="1" x14ac:dyDescent="0.55000000000000004">
      <c r="B18" s="2" t="s">
        <v>12</v>
      </c>
      <c r="C18" s="2"/>
      <c r="D18" s="28"/>
      <c r="E18" s="29"/>
      <c r="F18" s="2"/>
      <c r="G18" s="5"/>
      <c r="H18" s="32"/>
      <c r="I18" s="33"/>
      <c r="J18" s="2"/>
      <c r="L18" s="4" t="s">
        <v>23</v>
      </c>
    </row>
    <row r="19" spans="1:12" ht="31.5" customHeight="1" x14ac:dyDescent="0.55000000000000004">
      <c r="B19" s="2" t="s">
        <v>12</v>
      </c>
      <c r="C19" s="2"/>
      <c r="D19" s="28"/>
      <c r="E19" s="29"/>
      <c r="F19" s="2"/>
      <c r="G19" s="5"/>
      <c r="H19" s="32"/>
      <c r="I19" s="33"/>
      <c r="J19" s="2"/>
      <c r="L19" s="4" t="s">
        <v>24</v>
      </c>
    </row>
    <row r="20" spans="1:12" ht="31.5" customHeight="1" x14ac:dyDescent="0.55000000000000004">
      <c r="B20" s="2" t="s">
        <v>12</v>
      </c>
      <c r="C20" s="2"/>
      <c r="D20" s="28"/>
      <c r="E20" s="29"/>
      <c r="F20" s="2"/>
      <c r="G20" s="5"/>
      <c r="H20" s="32"/>
      <c r="I20" s="33"/>
      <c r="J20" s="2"/>
      <c r="L20" s="4" t="s">
        <v>28</v>
      </c>
    </row>
    <row r="21" spans="1:12" ht="31.5" customHeight="1" x14ac:dyDescent="0.55000000000000004">
      <c r="B21" s="2" t="s">
        <v>12</v>
      </c>
      <c r="C21" s="2"/>
      <c r="D21" s="28"/>
      <c r="E21" s="29"/>
      <c r="F21" s="2"/>
      <c r="G21" s="5"/>
      <c r="H21" s="32"/>
      <c r="I21" s="33"/>
      <c r="J21" s="2"/>
      <c r="L21" s="4" t="s">
        <v>29</v>
      </c>
    </row>
    <row r="22" spans="1:12" ht="31.5" customHeight="1" x14ac:dyDescent="0.55000000000000004">
      <c r="B22" s="2"/>
      <c r="C22" s="5"/>
      <c r="D22" s="28"/>
      <c r="E22" s="29"/>
      <c r="F22" s="5" t="s">
        <v>13</v>
      </c>
      <c r="G22" s="5" t="str">
        <f>IF(G16="","",SUM(G16:G20))</f>
        <v/>
      </c>
      <c r="H22" s="30"/>
      <c r="I22" s="31"/>
      <c r="J22" s="2"/>
      <c r="L22" s="4" t="s">
        <v>44</v>
      </c>
    </row>
    <row r="23" spans="1:12" ht="31.5" customHeight="1" x14ac:dyDescent="0.55000000000000004">
      <c r="B23" s="2" t="s">
        <v>14</v>
      </c>
      <c r="C23" s="6" t="s">
        <v>15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16</v>
      </c>
      <c r="H23" s="15">
        <v>1500</v>
      </c>
      <c r="I23" s="12">
        <f>COUNTIF(H16:I21,"非会員")</f>
        <v>0</v>
      </c>
      <c r="J23" s="14">
        <f>H23*I23</f>
        <v>0</v>
      </c>
      <c r="L23" s="4" t="s">
        <v>45</v>
      </c>
    </row>
    <row r="24" spans="1:12" ht="31.5" customHeight="1" x14ac:dyDescent="0.55000000000000004">
      <c r="B24" s="7" t="s">
        <v>17</v>
      </c>
      <c r="C24" s="6">
        <v>500</v>
      </c>
      <c r="D24" s="12">
        <f>COUNTIF(J17:J21,"○")</f>
        <v>0</v>
      </c>
      <c r="E24" s="8"/>
      <c r="F24" s="13">
        <f>C24*D24</f>
        <v>0</v>
      </c>
      <c r="G24" s="6" t="s">
        <v>19</v>
      </c>
      <c r="H24" s="29">
        <f>IF(F23="","",SUM(F23,J23,F24))</f>
        <v>0</v>
      </c>
      <c r="I24" s="29"/>
      <c r="J24" s="3"/>
      <c r="L24" s="4" t="s">
        <v>46</v>
      </c>
    </row>
    <row r="25" spans="1:12" ht="23.25" customHeight="1" x14ac:dyDescent="0.55000000000000004">
      <c r="A25" s="1" t="s">
        <v>32</v>
      </c>
      <c r="L25" s="4" t="s">
        <v>47</v>
      </c>
    </row>
    <row r="26" spans="1:12" ht="23.25" customHeight="1" x14ac:dyDescent="0.55000000000000004">
      <c r="A26" s="9" t="s">
        <v>20</v>
      </c>
      <c r="B26" s="9"/>
      <c r="C26" s="9" t="s">
        <v>21</v>
      </c>
      <c r="D26" s="9"/>
      <c r="E26" s="9"/>
      <c r="F26" t="s">
        <v>48</v>
      </c>
      <c r="G26" s="38" t="s">
        <v>49</v>
      </c>
    </row>
    <row r="27" spans="1:12" x14ac:dyDescent="0.55000000000000004">
      <c r="A27" s="24" t="s">
        <v>38</v>
      </c>
    </row>
  </sheetData>
  <mergeCells count="22">
    <mergeCell ref="D15:E15"/>
    <mergeCell ref="H15:I15"/>
    <mergeCell ref="B1:I1"/>
    <mergeCell ref="C9:H9"/>
    <mergeCell ref="C10:H10"/>
    <mergeCell ref="C11:H11"/>
    <mergeCell ref="C14:J14"/>
    <mergeCell ref="D16:E16"/>
    <mergeCell ref="H16:I16"/>
    <mergeCell ref="D17:E17"/>
    <mergeCell ref="H17:I17"/>
    <mergeCell ref="D18:E18"/>
    <mergeCell ref="H18:I18"/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</mergeCells>
  <phoneticPr fontId="2"/>
  <dataValidations count="4">
    <dataValidation type="list" allowBlank="1" showInputMessage="1" showErrorMessage="1" sqref="H16:I21" xr:uid="{B95666CC-0A1B-432C-AD94-0F15FD3FEBFC}">
      <formula1>$L$20:$L$21</formula1>
    </dataValidation>
    <dataValidation type="list" allowBlank="1" showInputMessage="1" showErrorMessage="1" sqref="F16:F21" xr:uid="{10073BD1-22F8-4288-B36D-464EE3BA1D30}">
      <formula1>$L$18:$L$19</formula1>
    </dataValidation>
    <dataValidation type="list" allowBlank="1" showInputMessage="1" showErrorMessage="1" sqref="J16:J21" xr:uid="{15D07CD9-1A84-4AFD-9CDD-48A965ABD0E4}">
      <formula1>$L$16:$L$17</formula1>
    </dataValidation>
    <dataValidation type="list" allowBlank="1" showInputMessage="1" showErrorMessage="1" sqref="C16:C21" xr:uid="{E7A0043B-0E46-4A3D-B82D-F127017438D9}">
      <formula1>$L$22:$L$25</formula1>
    </dataValidation>
  </dataValidations>
  <hyperlinks>
    <hyperlink ref="G26" r:id="rId1" xr:uid="{734C3646-21A7-4C13-97D4-3D40FF367845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Option Button 1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3</xdr:col>
                    <xdr:colOff>368300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Option Button 2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279400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Option Button 3">
              <controlPr defaultSize="0" autoFill="0" autoLine="0" autoPict="0">
                <anchor moveWithCells="1">
                  <from>
                    <xdr:col>2</xdr:col>
                    <xdr:colOff>6350</xdr:colOff>
                    <xdr:row>4</xdr:row>
                    <xdr:rowOff>0</xdr:rowOff>
                  </from>
                  <to>
                    <xdr:col>3</xdr:col>
                    <xdr:colOff>266700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8" name="Option Button 4">
              <controlPr defaultSize="0" autoFill="0" autoLine="0" autoPict="0">
                <anchor moveWithCells="1">
                  <from>
                    <xdr:col>2</xdr:col>
                    <xdr:colOff>6350</xdr:colOff>
                    <xdr:row>5</xdr:row>
                    <xdr:rowOff>19050</xdr:rowOff>
                  </from>
                  <to>
                    <xdr:col>3</xdr:col>
                    <xdr:colOff>457200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9" name="Option Button 5">
              <controlPr defaultSize="0" autoFill="0" autoLine="0" autoPict="0">
                <anchor moveWithCells="1">
                  <from>
                    <xdr:col>3</xdr:col>
                    <xdr:colOff>615950</xdr:colOff>
                    <xdr:row>2</xdr:row>
                    <xdr:rowOff>0</xdr:rowOff>
                  </from>
                  <to>
                    <xdr:col>5</xdr:col>
                    <xdr:colOff>622300</xdr:colOff>
                    <xdr:row>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0" name="Option Button 6">
              <controlPr defaultSize="0" autoFill="0" autoLine="0" autoPict="0">
                <anchor moveWithCells="1">
                  <from>
                    <xdr:col>3</xdr:col>
                    <xdr:colOff>596900</xdr:colOff>
                    <xdr:row>5</xdr:row>
                    <xdr:rowOff>12700</xdr:rowOff>
                  </from>
                  <to>
                    <xdr:col>5</xdr:col>
                    <xdr:colOff>444500</xdr:colOff>
                    <xdr:row>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1" name="Option Button 7">
              <controlPr defaultSize="0" autoFill="0" autoLine="0" autoPict="0">
                <anchor moveWithCells="1">
                  <from>
                    <xdr:col>5</xdr:col>
                    <xdr:colOff>723900</xdr:colOff>
                    <xdr:row>5</xdr:row>
                    <xdr:rowOff>38100</xdr:rowOff>
                  </from>
                  <to>
                    <xdr:col>8</xdr:col>
                    <xdr:colOff>6350</xdr:colOff>
                    <xdr:row>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A683D-EB3F-4B7F-8CFA-BA4E1E2D1035}">
  <dimension ref="A1:L27"/>
  <sheetViews>
    <sheetView topLeftCell="A24" zoomScaleNormal="100" workbookViewId="0">
      <selection activeCell="E31" sqref="E31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3.75" style="18" hidden="1" customWidth="1"/>
    <col min="13" max="16384" width="8.25" style="1"/>
  </cols>
  <sheetData>
    <row r="1" spans="1:12" ht="35.5" customHeight="1" x14ac:dyDescent="0.55000000000000004">
      <c r="A1"/>
      <c r="B1" s="35" t="s">
        <v>2</v>
      </c>
      <c r="C1" s="35"/>
      <c r="D1" s="35"/>
      <c r="E1" s="35"/>
      <c r="F1" s="35"/>
      <c r="G1" s="35"/>
      <c r="H1" s="35"/>
      <c r="I1" s="35"/>
      <c r="J1" s="11"/>
    </row>
    <row r="2" spans="1:12" ht="25.5" customHeight="1" x14ac:dyDescent="0.55000000000000004">
      <c r="A2" s="1" t="s">
        <v>3</v>
      </c>
      <c r="C2" s="17" t="s">
        <v>33</v>
      </c>
    </row>
    <row r="3" spans="1:12" ht="25.5" customHeight="1" x14ac:dyDescent="0.55000000000000004">
      <c r="B3" s="1" t="s">
        <v>0</v>
      </c>
      <c r="C3"/>
      <c r="D3"/>
      <c r="H3"/>
    </row>
    <row r="4" spans="1:12" ht="25.5" customHeight="1" x14ac:dyDescent="0.55000000000000004">
      <c r="B4" s="1" t="s">
        <v>4</v>
      </c>
      <c r="D4"/>
      <c r="F4"/>
    </row>
    <row r="5" spans="1:12" ht="25.5" customHeight="1" x14ac:dyDescent="0.55000000000000004">
      <c r="B5" s="1" t="s">
        <v>1</v>
      </c>
      <c r="D5"/>
      <c r="F5"/>
    </row>
    <row r="6" spans="1:12" ht="25.5" customHeight="1" x14ac:dyDescent="0.55000000000000004">
      <c r="B6" s="1" t="s">
        <v>5</v>
      </c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6</v>
      </c>
    </row>
    <row r="9" spans="1:12" ht="31.5" customHeight="1" x14ac:dyDescent="0.55000000000000004">
      <c r="B9" s="2" t="s">
        <v>7</v>
      </c>
      <c r="C9" s="36"/>
      <c r="D9" s="36"/>
      <c r="E9" s="36"/>
      <c r="F9" s="36"/>
      <c r="G9" s="36"/>
      <c r="H9" s="36"/>
    </row>
    <row r="10" spans="1:12" ht="31.5" customHeight="1" x14ac:dyDescent="0.55000000000000004">
      <c r="B10" s="2" t="s">
        <v>31</v>
      </c>
      <c r="C10" s="36"/>
      <c r="D10" s="36"/>
      <c r="E10" s="36"/>
      <c r="F10" s="36"/>
      <c r="G10" s="36"/>
      <c r="H10" s="36"/>
    </row>
    <row r="11" spans="1:12" ht="31.5" customHeight="1" x14ac:dyDescent="0.55000000000000004">
      <c r="B11" s="2" t="s">
        <v>8</v>
      </c>
      <c r="C11" s="36"/>
      <c r="D11" s="36"/>
      <c r="E11" s="36"/>
      <c r="F11" s="36"/>
      <c r="G11" s="36"/>
      <c r="H11" s="36"/>
    </row>
    <row r="12" spans="1:12" ht="7" customHeight="1" x14ac:dyDescent="0.55000000000000004"/>
    <row r="13" spans="1:12" ht="31.5" customHeight="1" x14ac:dyDescent="0.55000000000000004">
      <c r="A13" s="1" t="s">
        <v>9</v>
      </c>
    </row>
    <row r="14" spans="1:12" ht="31.5" customHeight="1" x14ac:dyDescent="0.55000000000000004">
      <c r="B14" s="2" t="s">
        <v>10</v>
      </c>
      <c r="C14" s="28"/>
      <c r="D14" s="29"/>
      <c r="E14" s="29"/>
      <c r="F14" s="29"/>
      <c r="G14" s="29"/>
      <c r="H14" s="29"/>
      <c r="I14" s="29"/>
      <c r="J14" s="37"/>
    </row>
    <row r="15" spans="1:12" ht="40" x14ac:dyDescent="0.55000000000000004">
      <c r="A15" s="4"/>
      <c r="B15" s="2"/>
      <c r="C15" s="16" t="s">
        <v>40</v>
      </c>
      <c r="D15" s="28" t="s">
        <v>31</v>
      </c>
      <c r="E15" s="29"/>
      <c r="F15" s="16" t="s">
        <v>30</v>
      </c>
      <c r="G15" s="16" t="s">
        <v>41</v>
      </c>
      <c r="H15" s="34" t="s">
        <v>42</v>
      </c>
      <c r="I15" s="33"/>
      <c r="J15" s="27" t="s">
        <v>43</v>
      </c>
      <c r="L15" s="4"/>
    </row>
    <row r="16" spans="1:12" ht="31.5" customHeight="1" x14ac:dyDescent="0.55000000000000004">
      <c r="B16" s="2" t="s">
        <v>11</v>
      </c>
      <c r="C16" s="2"/>
      <c r="D16" s="28"/>
      <c r="E16" s="29"/>
      <c r="F16" s="2"/>
      <c r="G16" s="5"/>
      <c r="H16" s="32"/>
      <c r="I16" s="33"/>
      <c r="J16" s="2"/>
      <c r="L16" s="18" t="s">
        <v>26</v>
      </c>
    </row>
    <row r="17" spans="1:12" ht="31.5" customHeight="1" x14ac:dyDescent="0.55000000000000004">
      <c r="B17" s="2" t="s">
        <v>12</v>
      </c>
      <c r="C17" s="2"/>
      <c r="D17" s="28"/>
      <c r="E17" s="29"/>
      <c r="F17" s="2"/>
      <c r="G17" s="5"/>
      <c r="H17" s="32"/>
      <c r="I17" s="33"/>
      <c r="J17" s="2"/>
      <c r="L17" s="18" t="s">
        <v>27</v>
      </c>
    </row>
    <row r="18" spans="1:12" ht="31.5" customHeight="1" x14ac:dyDescent="0.55000000000000004">
      <c r="B18" s="2" t="s">
        <v>12</v>
      </c>
      <c r="C18" s="2"/>
      <c r="D18" s="28"/>
      <c r="E18" s="29"/>
      <c r="F18" s="2"/>
      <c r="G18" s="5"/>
      <c r="H18" s="32"/>
      <c r="I18" s="33"/>
      <c r="J18" s="2"/>
      <c r="L18" s="18" t="s">
        <v>23</v>
      </c>
    </row>
    <row r="19" spans="1:12" ht="31.5" customHeight="1" x14ac:dyDescent="0.55000000000000004">
      <c r="B19" s="2" t="s">
        <v>12</v>
      </c>
      <c r="C19" s="2"/>
      <c r="D19" s="28"/>
      <c r="E19" s="29"/>
      <c r="F19" s="2"/>
      <c r="G19" s="5"/>
      <c r="H19" s="32"/>
      <c r="I19" s="33"/>
      <c r="J19" s="2"/>
      <c r="L19" s="18" t="s">
        <v>24</v>
      </c>
    </row>
    <row r="20" spans="1:12" ht="31.5" customHeight="1" x14ac:dyDescent="0.55000000000000004">
      <c r="B20" s="2" t="s">
        <v>12</v>
      </c>
      <c r="C20" s="2"/>
      <c r="D20" s="28"/>
      <c r="E20" s="29"/>
      <c r="F20" s="2"/>
      <c r="G20" s="5"/>
      <c r="H20" s="32"/>
      <c r="I20" s="33"/>
      <c r="J20" s="2"/>
      <c r="L20" s="18" t="s">
        <v>28</v>
      </c>
    </row>
    <row r="21" spans="1:12" ht="31.5" customHeight="1" x14ac:dyDescent="0.55000000000000004">
      <c r="B21" s="2" t="s">
        <v>12</v>
      </c>
      <c r="C21" s="2"/>
      <c r="D21" s="28"/>
      <c r="E21" s="29"/>
      <c r="F21" s="2"/>
      <c r="G21" s="5"/>
      <c r="H21" s="32"/>
      <c r="I21" s="33"/>
      <c r="J21" s="2"/>
      <c r="L21" s="18" t="s">
        <v>29</v>
      </c>
    </row>
    <row r="22" spans="1:12" ht="31.5" customHeight="1" x14ac:dyDescent="0.55000000000000004">
      <c r="B22" s="2"/>
      <c r="C22" s="5"/>
      <c r="D22" s="28"/>
      <c r="E22" s="29"/>
      <c r="F22" s="5" t="s">
        <v>13</v>
      </c>
      <c r="G22" s="5" t="str">
        <f>IF(G16="","",SUM(G16:G20))</f>
        <v/>
      </c>
      <c r="H22" s="30"/>
      <c r="I22" s="31"/>
      <c r="J22" s="2"/>
      <c r="L22" s="4" t="s">
        <v>44</v>
      </c>
    </row>
    <row r="23" spans="1:12" ht="31.5" customHeight="1" x14ac:dyDescent="0.55000000000000004">
      <c r="B23" s="2" t="s">
        <v>14</v>
      </c>
      <c r="C23" s="6" t="s">
        <v>15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16</v>
      </c>
      <c r="H23" s="15">
        <v>1500</v>
      </c>
      <c r="I23" s="12">
        <f>COUNTIF(H16:I21,"非会員")</f>
        <v>0</v>
      </c>
      <c r="J23" s="14">
        <f>H23*I23</f>
        <v>0</v>
      </c>
      <c r="L23" s="4" t="s">
        <v>45</v>
      </c>
    </row>
    <row r="24" spans="1:12" ht="31.5" customHeight="1" x14ac:dyDescent="0.55000000000000004">
      <c r="B24" s="7" t="s">
        <v>17</v>
      </c>
      <c r="C24" s="6">
        <v>500</v>
      </c>
      <c r="D24" s="12">
        <f>COUNTIF(J17:J21,"○")</f>
        <v>0</v>
      </c>
      <c r="E24" s="8"/>
      <c r="F24" s="13">
        <f>C24*D24</f>
        <v>0</v>
      </c>
      <c r="G24" s="6" t="s">
        <v>19</v>
      </c>
      <c r="H24" s="29">
        <f>IF(F23="","",SUM(F23,J23,F24))</f>
        <v>0</v>
      </c>
      <c r="I24" s="29"/>
      <c r="J24" s="3"/>
      <c r="L24" s="4" t="s">
        <v>46</v>
      </c>
    </row>
    <row r="25" spans="1:12" ht="23.25" customHeight="1" x14ac:dyDescent="0.55000000000000004">
      <c r="A25" s="1" t="s">
        <v>32</v>
      </c>
      <c r="L25" s="4" t="s">
        <v>47</v>
      </c>
    </row>
    <row r="26" spans="1:12" ht="23.25" customHeight="1" x14ac:dyDescent="0.55000000000000004">
      <c r="A26" s="9" t="s">
        <v>20</v>
      </c>
      <c r="B26" s="9"/>
      <c r="C26" s="9" t="s">
        <v>21</v>
      </c>
      <c r="D26" s="9"/>
      <c r="E26" s="9"/>
      <c r="F26" t="s">
        <v>48</v>
      </c>
      <c r="G26" s="38" t="s">
        <v>49</v>
      </c>
    </row>
    <row r="27" spans="1:12" x14ac:dyDescent="0.55000000000000004">
      <c r="A27" s="24" t="s">
        <v>38</v>
      </c>
    </row>
  </sheetData>
  <mergeCells count="22">
    <mergeCell ref="D15:E15"/>
    <mergeCell ref="H15:I15"/>
    <mergeCell ref="B1:I1"/>
    <mergeCell ref="C9:H9"/>
    <mergeCell ref="C10:H10"/>
    <mergeCell ref="C11:H11"/>
    <mergeCell ref="C14:J14"/>
    <mergeCell ref="D16:E16"/>
    <mergeCell ref="H16:I16"/>
    <mergeCell ref="D17:E17"/>
    <mergeCell ref="H17:I17"/>
    <mergeCell ref="D18:E18"/>
    <mergeCell ref="H18:I18"/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</mergeCells>
  <phoneticPr fontId="2"/>
  <dataValidations count="4">
    <dataValidation type="list" allowBlank="1" showInputMessage="1" showErrorMessage="1" sqref="J16:J21" xr:uid="{22B08A54-B859-4790-A082-26D045C14962}">
      <formula1>$L$16:$L$17</formula1>
    </dataValidation>
    <dataValidation type="list" allowBlank="1" showInputMessage="1" showErrorMessage="1" sqref="F16:F21" xr:uid="{E0AAF6D9-C177-4945-9800-59094531C534}">
      <formula1>$L$18:$L$19</formula1>
    </dataValidation>
    <dataValidation type="list" allowBlank="1" showInputMessage="1" showErrorMessage="1" sqref="H16:I21" xr:uid="{7A7F526E-D99C-44A7-A2C9-F9F98B4ECBE4}">
      <formula1>$L$20:$L$21</formula1>
    </dataValidation>
    <dataValidation type="list" allowBlank="1" showInputMessage="1" showErrorMessage="1" sqref="C16:C21" xr:uid="{672369AD-A0DD-4D6D-8298-9ECBC7B89E06}">
      <formula1>$L$22:$L$25</formula1>
    </dataValidation>
  </dataValidations>
  <hyperlinks>
    <hyperlink ref="G26" r:id="rId1" xr:uid="{8944AEEF-8664-4C0C-A618-D846F56AA5E7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Option Button 1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3</xdr:col>
                    <xdr:colOff>368300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Option Button 2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279400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Option Button 3">
              <controlPr defaultSize="0" autoFill="0" autoLine="0" autoPict="0">
                <anchor moveWithCells="1">
                  <from>
                    <xdr:col>2</xdr:col>
                    <xdr:colOff>6350</xdr:colOff>
                    <xdr:row>4</xdr:row>
                    <xdr:rowOff>0</xdr:rowOff>
                  </from>
                  <to>
                    <xdr:col>3</xdr:col>
                    <xdr:colOff>266700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Option Button 4">
              <controlPr defaultSize="0" autoFill="0" autoLine="0" autoPict="0">
                <anchor moveWithCells="1">
                  <from>
                    <xdr:col>2</xdr:col>
                    <xdr:colOff>6350</xdr:colOff>
                    <xdr:row>5</xdr:row>
                    <xdr:rowOff>19050</xdr:rowOff>
                  </from>
                  <to>
                    <xdr:col>3</xdr:col>
                    <xdr:colOff>457200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Option Button 5">
              <controlPr defaultSize="0" autoFill="0" autoLine="0" autoPict="0">
                <anchor moveWithCells="1">
                  <from>
                    <xdr:col>3</xdr:col>
                    <xdr:colOff>615950</xdr:colOff>
                    <xdr:row>2</xdr:row>
                    <xdr:rowOff>0</xdr:rowOff>
                  </from>
                  <to>
                    <xdr:col>5</xdr:col>
                    <xdr:colOff>622300</xdr:colOff>
                    <xdr:row>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10" name="Option Button 6">
              <controlPr defaultSize="0" autoFill="0" autoLine="0" autoPict="0">
                <anchor moveWithCells="1">
                  <from>
                    <xdr:col>3</xdr:col>
                    <xdr:colOff>596900</xdr:colOff>
                    <xdr:row>5</xdr:row>
                    <xdr:rowOff>12700</xdr:rowOff>
                  </from>
                  <to>
                    <xdr:col>5</xdr:col>
                    <xdr:colOff>444500</xdr:colOff>
                    <xdr:row>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1" name="Option Button 7">
              <controlPr defaultSize="0" autoFill="0" autoLine="0" autoPict="0">
                <anchor moveWithCells="1">
                  <from>
                    <xdr:col>5</xdr:col>
                    <xdr:colOff>723900</xdr:colOff>
                    <xdr:row>5</xdr:row>
                    <xdr:rowOff>38100</xdr:rowOff>
                  </from>
                  <to>
                    <xdr:col>8</xdr:col>
                    <xdr:colOff>6350</xdr:colOff>
                    <xdr:row>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24B6A-F820-423F-8908-8F8EFD4BBE64}">
  <dimension ref="A1:H12"/>
  <sheetViews>
    <sheetView workbookViewId="0">
      <selection activeCell="C4" sqref="C4:E4"/>
    </sheetView>
  </sheetViews>
  <sheetFormatPr defaultRowHeight="25.5" customHeight="1" x14ac:dyDescent="0.55000000000000004"/>
  <cols>
    <col min="2" max="2" width="15.6640625" customWidth="1"/>
    <col min="7" max="7" width="10.08203125" style="19" customWidth="1"/>
  </cols>
  <sheetData>
    <row r="1" spans="1:8" ht="25.5" customHeight="1" x14ac:dyDescent="0.55000000000000004">
      <c r="A1" s="35" t="s">
        <v>39</v>
      </c>
      <c r="B1" s="35"/>
      <c r="C1" s="35"/>
      <c r="D1" s="35"/>
      <c r="E1" s="35"/>
      <c r="F1" s="35"/>
      <c r="G1" s="35"/>
      <c r="H1" s="35"/>
    </row>
    <row r="3" spans="1:8" ht="25.5" customHeight="1" x14ac:dyDescent="0.55000000000000004">
      <c r="A3" s="1" t="s">
        <v>6</v>
      </c>
      <c r="B3" s="1"/>
      <c r="C3" s="1"/>
      <c r="D3" s="1"/>
      <c r="E3" s="1"/>
    </row>
    <row r="4" spans="1:8" ht="25.5" customHeight="1" x14ac:dyDescent="0.55000000000000004">
      <c r="A4" s="1"/>
      <c r="B4" s="2" t="s">
        <v>7</v>
      </c>
      <c r="C4" s="28">
        <f>申込ﾁｰﾑ１!C9</f>
        <v>0</v>
      </c>
      <c r="D4" s="29"/>
      <c r="E4" s="37"/>
    </row>
    <row r="5" spans="1:8" ht="25.5" customHeight="1" x14ac:dyDescent="0.55000000000000004">
      <c r="A5" s="1"/>
      <c r="B5" s="2" t="s">
        <v>31</v>
      </c>
      <c r="C5" s="28">
        <f>申込ﾁｰﾑ１!C10</f>
        <v>0</v>
      </c>
      <c r="D5" s="29"/>
      <c r="E5" s="37"/>
    </row>
    <row r="6" spans="1:8" ht="25.5" customHeight="1" x14ac:dyDescent="0.55000000000000004">
      <c r="A6" s="1"/>
      <c r="B6" s="2" t="s">
        <v>8</v>
      </c>
      <c r="C6" s="28">
        <f>申込ﾁｰﾑ１!C11</f>
        <v>0</v>
      </c>
      <c r="D6" s="29"/>
      <c r="E6" s="37"/>
    </row>
    <row r="8" spans="1:8" ht="25.5" customHeight="1" x14ac:dyDescent="0.55000000000000004">
      <c r="A8" t="s">
        <v>34</v>
      </c>
    </row>
    <row r="9" spans="1:8" ht="25.5" customHeight="1" x14ac:dyDescent="0.55000000000000004">
      <c r="B9" s="2" t="s">
        <v>35</v>
      </c>
      <c r="C9" s="10">
        <v>1000</v>
      </c>
      <c r="D9" s="20" t="s">
        <v>27</v>
      </c>
      <c r="E9" s="21">
        <f>申込ﾁｰﾑ１!E23+申込ﾁｰﾑ２!E23+申込ﾁｰﾑ３!E23+申込ﾁｰﾑ４!E23+申込ﾁｰﾑ５!E23</f>
        <v>0</v>
      </c>
      <c r="F9" s="20" t="s">
        <v>18</v>
      </c>
      <c r="G9" s="22">
        <f>C9*E9</f>
        <v>0</v>
      </c>
    </row>
    <row r="10" spans="1:8" ht="25.5" customHeight="1" x14ac:dyDescent="0.55000000000000004">
      <c r="B10" s="2" t="s">
        <v>36</v>
      </c>
      <c r="C10" s="10">
        <v>1500</v>
      </c>
      <c r="D10" s="20" t="s">
        <v>27</v>
      </c>
      <c r="E10" s="21">
        <f>申込ﾁｰﾑ１!I23+申込ﾁｰﾑ２!I23+申込ﾁｰﾑ３!I23+申込ﾁｰﾑ４!I23+申込ﾁｰﾑ５!I23</f>
        <v>0</v>
      </c>
      <c r="F10" s="20" t="s">
        <v>18</v>
      </c>
      <c r="G10" s="22">
        <f t="shared" ref="G10:G11" si="0">C10*E10</f>
        <v>0</v>
      </c>
    </row>
    <row r="11" spans="1:8" ht="25.5" customHeight="1" x14ac:dyDescent="0.55000000000000004">
      <c r="B11" s="2" t="s">
        <v>37</v>
      </c>
      <c r="C11" s="23">
        <v>500</v>
      </c>
      <c r="D11" s="20" t="s">
        <v>27</v>
      </c>
      <c r="E11" s="21">
        <f>申込ﾁｰﾑ１!D24+申込ﾁｰﾑ２!D24+申込ﾁｰﾑ３!D24+申込ﾁｰﾑ４!D24+申込ﾁｰﾑ５!D24</f>
        <v>1</v>
      </c>
      <c r="F11" s="20" t="s">
        <v>18</v>
      </c>
      <c r="G11" s="22">
        <f t="shared" si="0"/>
        <v>500</v>
      </c>
    </row>
    <row r="12" spans="1:8" ht="25.5" customHeight="1" x14ac:dyDescent="0.55000000000000004">
      <c r="B12" s="23"/>
      <c r="C12" s="23"/>
      <c r="D12" s="23"/>
      <c r="E12" s="23"/>
      <c r="F12" s="20" t="s">
        <v>22</v>
      </c>
      <c r="G12" s="22">
        <f>SUM(G9:G11)</f>
        <v>500</v>
      </c>
    </row>
  </sheetData>
  <mergeCells count="4">
    <mergeCell ref="C4:E4"/>
    <mergeCell ref="C5:E5"/>
    <mergeCell ref="C6:E6"/>
    <mergeCell ref="A1:H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申込ﾁｰﾑ１</vt:lpstr>
      <vt:lpstr>申込ﾁｰﾑ２</vt:lpstr>
      <vt:lpstr>申込ﾁｰﾑ３</vt:lpstr>
      <vt:lpstr>申込ﾁｰﾑ４</vt:lpstr>
      <vt:lpstr>申込ﾁｰﾑ５</vt:lpstr>
      <vt:lpstr>2ﾁｰﾑ以上自動集計表</vt:lpstr>
      <vt:lpstr>申込ﾁｰﾑ１!Print_Area</vt:lpstr>
      <vt:lpstr>申込ﾁｰﾑ２!Print_Area</vt:lpstr>
      <vt:lpstr>申込ﾁｰﾑ３!Print_Area</vt:lpstr>
      <vt:lpstr>申込ﾁｰﾑ４!Print_Area</vt:lpstr>
      <vt:lpstr>申込ﾁｰﾑ５!Print_Area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cp:lastPrinted>2023-04-18T06:47:17Z</cp:lastPrinted>
  <dcterms:created xsi:type="dcterms:W3CDTF">2023-04-17T08:34:46Z</dcterms:created>
  <dcterms:modified xsi:type="dcterms:W3CDTF">2023-05-02T01:28:57Z</dcterms:modified>
</cp:coreProperties>
</file>